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ценочные процедуры 2026-2027)\"/>
    </mc:Choice>
  </mc:AlternateContent>
  <xr:revisionPtr revIDLastSave="0" documentId="13_ncr:1_{E426B636-E69C-4606-A756-F9DA79FBC8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 полугодие" sheetId="1" r:id="rId1"/>
  </sheets>
  <calcPr calcId="181029"/>
</workbook>
</file>

<file path=xl/calcChain.xml><?xml version="1.0" encoding="utf-8"?>
<calcChain xmlns="http://schemas.openxmlformats.org/spreadsheetml/2006/main">
  <c r="AS73" i="1" l="1"/>
  <c r="AS169" i="1"/>
  <c r="AR168" i="1"/>
  <c r="AQ168" i="1"/>
  <c r="AR167" i="1"/>
  <c r="AQ167" i="1"/>
  <c r="AQ166" i="1"/>
  <c r="AS166" i="1" s="1"/>
  <c r="AS164" i="1"/>
  <c r="AQ163" i="1"/>
  <c r="AS163" i="1" s="1"/>
  <c r="AQ162" i="1"/>
  <c r="AS162" i="1" s="1"/>
  <c r="AQ161" i="1"/>
  <c r="AS161" i="1" s="1"/>
  <c r="AR160" i="1"/>
  <c r="AQ160" i="1"/>
  <c r="AR159" i="1"/>
  <c r="AR156" i="1"/>
  <c r="AS155" i="1"/>
  <c r="AR149" i="1"/>
  <c r="AQ149" i="1"/>
  <c r="AR148" i="1"/>
  <c r="AQ148" i="1"/>
  <c r="AR147" i="1"/>
  <c r="AQ147" i="1"/>
  <c r="AR146" i="1"/>
  <c r="AQ146" i="1"/>
  <c r="AR145" i="1"/>
  <c r="AR144" i="1"/>
  <c r="AS144" i="1" s="1"/>
  <c r="AR143" i="1"/>
  <c r="AR142" i="1"/>
  <c r="AQ142" i="1"/>
  <c r="AR141" i="1"/>
  <c r="AQ141" i="1"/>
  <c r="AR140" i="1"/>
  <c r="AS140" i="1" s="1"/>
  <c r="AR139" i="1"/>
  <c r="AR138" i="1"/>
  <c r="AR137" i="1"/>
  <c r="AR136" i="1"/>
  <c r="AR135" i="1"/>
  <c r="AQ135" i="1"/>
  <c r="AR134" i="1"/>
  <c r="AR129" i="1"/>
  <c r="AQ129" i="1"/>
  <c r="AR128" i="1"/>
  <c r="AQ128" i="1"/>
  <c r="AR127" i="1"/>
  <c r="AQ127" i="1"/>
  <c r="AR126" i="1"/>
  <c r="AQ126" i="1"/>
  <c r="AR125" i="1"/>
  <c r="AQ125" i="1"/>
  <c r="AR124" i="1"/>
  <c r="AR123" i="1"/>
  <c r="AR122" i="1"/>
  <c r="AQ122" i="1"/>
  <c r="AS122" i="1" s="1"/>
  <c r="AR121" i="1"/>
  <c r="AQ121" i="1"/>
  <c r="AR120" i="1"/>
  <c r="AR119" i="1"/>
  <c r="AR118" i="1"/>
  <c r="AR117" i="1"/>
  <c r="AR116" i="1"/>
  <c r="AR115" i="1"/>
  <c r="AQ115" i="1"/>
  <c r="AR114" i="1"/>
  <c r="AR109" i="1"/>
  <c r="AQ109" i="1"/>
  <c r="AR108" i="1"/>
  <c r="AQ108" i="1"/>
  <c r="AR107" i="1"/>
  <c r="AQ107" i="1"/>
  <c r="AR106" i="1"/>
  <c r="AQ106" i="1"/>
  <c r="AS106" i="1" s="1"/>
  <c r="AR105" i="1"/>
  <c r="AQ105" i="1"/>
  <c r="AR104" i="1"/>
  <c r="AR103" i="1"/>
  <c r="AQ103" i="1"/>
  <c r="AR102" i="1"/>
  <c r="AQ102" i="1"/>
  <c r="AR101" i="1"/>
  <c r="AQ101" i="1"/>
  <c r="AR100" i="1"/>
  <c r="AS100" i="1" s="1"/>
  <c r="AR99" i="1"/>
  <c r="AR98" i="1"/>
  <c r="AR97" i="1"/>
  <c r="AR96" i="1"/>
  <c r="AQ96" i="1"/>
  <c r="AR95" i="1"/>
  <c r="AR90" i="1"/>
  <c r="AQ90" i="1"/>
  <c r="AR89" i="1"/>
  <c r="AQ89" i="1"/>
  <c r="AR88" i="1"/>
  <c r="AQ88" i="1"/>
  <c r="AR87" i="1"/>
  <c r="AQ87" i="1"/>
  <c r="AS87" i="1" s="1"/>
  <c r="AR86" i="1"/>
  <c r="AQ86" i="1"/>
  <c r="AR85" i="1"/>
  <c r="AQ85" i="1"/>
  <c r="AR84" i="1"/>
  <c r="AQ84" i="1"/>
  <c r="AS84" i="1" s="1"/>
  <c r="AR83" i="1"/>
  <c r="AR82" i="1"/>
  <c r="AR81" i="1"/>
  <c r="AQ81" i="1"/>
  <c r="AR80" i="1"/>
  <c r="AR75" i="1"/>
  <c r="AQ75" i="1"/>
  <c r="AR74" i="1"/>
  <c r="AQ74" i="1"/>
  <c r="AR72" i="1"/>
  <c r="AQ72" i="1"/>
  <c r="AR71" i="1"/>
  <c r="AQ71" i="1"/>
  <c r="AR70" i="1"/>
  <c r="AQ70" i="1"/>
  <c r="AR69" i="1"/>
  <c r="AQ69" i="1"/>
  <c r="AR68" i="1"/>
  <c r="AQ68" i="1"/>
  <c r="AR67" i="1"/>
  <c r="AR65" i="1"/>
  <c r="AQ65" i="1"/>
  <c r="AR64" i="1"/>
  <c r="AR59" i="1"/>
  <c r="AQ59" i="1"/>
  <c r="AR58" i="1"/>
  <c r="AQ58" i="1"/>
  <c r="AR57" i="1"/>
  <c r="AQ57" i="1"/>
  <c r="AR56" i="1"/>
  <c r="AQ56" i="1"/>
  <c r="AR55" i="1"/>
  <c r="AQ55" i="1"/>
  <c r="AR54" i="1"/>
  <c r="AR53" i="1"/>
  <c r="AQ53" i="1"/>
  <c r="AR52" i="1"/>
  <c r="AQ52" i="1"/>
  <c r="AR51" i="1"/>
  <c r="AR50" i="1"/>
  <c r="AR45" i="1"/>
  <c r="AQ45" i="1"/>
  <c r="AS45" i="1" s="1"/>
  <c r="AR44" i="1"/>
  <c r="AQ44" i="1"/>
  <c r="AS44" i="1" s="1"/>
  <c r="AR43" i="1"/>
  <c r="AQ43" i="1"/>
  <c r="AS43" i="1" s="1"/>
  <c r="AR42" i="1"/>
  <c r="AQ42" i="1"/>
  <c r="AS42" i="1" s="1"/>
  <c r="AR41" i="1"/>
  <c r="AQ41" i="1"/>
  <c r="AS41" i="1" s="1"/>
  <c r="AR40" i="1"/>
  <c r="AQ40" i="1"/>
  <c r="AS40" i="1" s="1"/>
  <c r="AR39" i="1"/>
  <c r="AQ39" i="1"/>
  <c r="AS39" i="1" s="1"/>
  <c r="AR38" i="1"/>
  <c r="AQ38" i="1"/>
  <c r="AS38" i="1" s="1"/>
  <c r="AR37" i="1"/>
  <c r="AQ37" i="1"/>
  <c r="AS37" i="1" s="1"/>
  <c r="AR32" i="1"/>
  <c r="AQ32" i="1"/>
  <c r="AS32" i="1" s="1"/>
  <c r="AR31" i="1"/>
  <c r="AQ31" i="1"/>
  <c r="AS31" i="1" s="1"/>
  <c r="AR30" i="1"/>
  <c r="AQ30" i="1"/>
  <c r="AS30" i="1" s="1"/>
  <c r="AR29" i="1"/>
  <c r="AQ29" i="1"/>
  <c r="AS29" i="1" s="1"/>
  <c r="AR28" i="1"/>
  <c r="AQ28" i="1"/>
  <c r="AS28" i="1" s="1"/>
  <c r="AR27" i="1"/>
  <c r="AQ27" i="1"/>
  <c r="AS27" i="1" s="1"/>
  <c r="AR26" i="1"/>
  <c r="AQ26" i="1"/>
  <c r="AS26" i="1" s="1"/>
  <c r="AR25" i="1"/>
  <c r="AQ25" i="1"/>
  <c r="AS25" i="1" s="1"/>
  <c r="AR24" i="1"/>
  <c r="AQ24" i="1"/>
  <c r="AS24" i="1" s="1"/>
  <c r="AR19" i="1"/>
  <c r="AQ19" i="1"/>
  <c r="AS19" i="1" s="1"/>
  <c r="AR18" i="1"/>
  <c r="AQ18" i="1"/>
  <c r="AS18" i="1" s="1"/>
  <c r="AR17" i="1"/>
  <c r="AQ17" i="1"/>
  <c r="AS17" i="1" s="1"/>
  <c r="AR16" i="1"/>
  <c r="AQ16" i="1"/>
  <c r="AS16" i="1" s="1"/>
  <c r="AR15" i="1"/>
  <c r="AQ15" i="1"/>
  <c r="AS15" i="1" s="1"/>
  <c r="AR14" i="1"/>
  <c r="AQ14" i="1"/>
  <c r="AS14" i="1" s="1"/>
  <c r="AR13" i="1"/>
  <c r="AQ13" i="1"/>
  <c r="AS13" i="1" s="1"/>
  <c r="AR12" i="1"/>
  <c r="AQ12" i="1"/>
  <c r="AS12" i="1" s="1"/>
  <c r="AS86" i="1" l="1"/>
  <c r="AS141" i="1"/>
  <c r="AS148" i="1"/>
  <c r="AS105" i="1"/>
  <c r="AS108" i="1"/>
  <c r="AS121" i="1"/>
  <c r="AS126" i="1"/>
  <c r="AS109" i="1"/>
  <c r="AS96" i="1"/>
  <c r="AS167" i="1"/>
  <c r="AS89" i="1"/>
  <c r="AS147" i="1"/>
  <c r="AS168" i="1"/>
  <c r="AS69" i="1"/>
  <c r="AS68" i="1"/>
  <c r="AS71" i="1"/>
  <c r="AS75" i="1"/>
  <c r="AS107" i="1"/>
  <c r="AS90" i="1"/>
  <c r="AS102" i="1"/>
  <c r="AS146" i="1"/>
  <c r="AS72" i="1"/>
  <c r="AS115" i="1"/>
  <c r="AS65" i="1"/>
  <c r="AS81" i="1"/>
  <c r="AS85" i="1"/>
  <c r="AS88" i="1"/>
  <c r="AS103" i="1"/>
  <c r="AS125" i="1"/>
  <c r="AS128" i="1"/>
  <c r="AS135" i="1"/>
  <c r="AS55" i="1"/>
  <c r="AS58" i="1"/>
  <c r="AS70" i="1"/>
  <c r="AS74" i="1"/>
  <c r="AS160" i="1"/>
  <c r="AS129" i="1"/>
  <c r="AS52" i="1"/>
  <c r="AS56" i="1"/>
  <c r="AS59" i="1"/>
  <c r="AS101" i="1"/>
  <c r="AS127" i="1"/>
  <c r="AS53" i="1"/>
  <c r="AS57" i="1"/>
  <c r="AS142" i="1"/>
  <c r="AS149" i="1"/>
</calcChain>
</file>

<file path=xl/sharedStrings.xml><?xml version="1.0" encoding="utf-8"?>
<sst xmlns="http://schemas.openxmlformats.org/spreadsheetml/2006/main" count="437" uniqueCount="88">
  <si>
    <t xml:space="preserve">Приложение 1 к приказу от __________2025г. </t>
  </si>
  <si>
    <t>11.09.2026 г.</t>
  </si>
  <si>
    <t xml:space="preserve"> №</t>
  </si>
  <si>
    <t xml:space="preserve">График оценочных процедур </t>
  </si>
  <si>
    <t>НП</t>
  </si>
  <si>
    <t>с. Благовещенское</t>
  </si>
  <si>
    <t>Определение оценочных процедур (ОП):</t>
  </si>
  <si>
    <t>ОО</t>
  </si>
  <si>
    <t>МАОУ Благовещенская СОШ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</si>
  <si>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</si>
  <si>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</si>
  <si>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</si>
  <si>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</si>
  <si>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</si>
  <si>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</si>
  <si>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</si>
  <si>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стартовая диагностика;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текущая оценка;                  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тематическая оценка;                                      </t>
    </r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</si>
  <si>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</si>
  <si>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</si>
  <si>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</si>
  <si>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</si>
  <si>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</si>
  <si>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</si>
  <si>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</si>
  <si>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</si>
  <si>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</si>
  <si>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I полугодие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</si>
  <si>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</si>
  <si>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</si>
  <si>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</si>
  <si>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2026/2027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</si>
  <si>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</si>
  <si>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</si>
  <si>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</si>
  <si>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</si>
  <si>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</si>
  <si>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</si>
  <si>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</si>
  <si>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</si>
  <si>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</si>
  <si>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</si>
  <si>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</si>
  <si>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</si>
  <si>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</si>
  <si>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</si>
  <si>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</si>
  <si>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</si>
  <si>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</si>
  <si>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</si>
  <si>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</si>
  <si>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Математика</t>
  </si>
  <si>
    <t>Литературное чтение</t>
  </si>
  <si>
    <t>Окружающий мир</t>
  </si>
  <si>
    <t>ИЗО</t>
  </si>
  <si>
    <t>Музыка</t>
  </si>
  <si>
    <t>Труд (технология)</t>
  </si>
  <si>
    <t>Физическая культура</t>
  </si>
  <si>
    <t>2 класс</t>
  </si>
  <si>
    <t>Оценочные 
процедуры ОО</t>
  </si>
  <si>
    <t>КР</t>
  </si>
  <si>
    <t>Иностранный язык (английский)</t>
  </si>
  <si>
    <t>3 класс</t>
  </si>
  <si>
    <t>4 класс</t>
  </si>
  <si>
    <t>Основы религиозных культур и светской этики</t>
  </si>
  <si>
    <t>5 класс</t>
  </si>
  <si>
    <t>Литература</t>
  </si>
  <si>
    <t>История</t>
  </si>
  <si>
    <t>География</t>
  </si>
  <si>
    <t>Биология</t>
  </si>
  <si>
    <t>6 класс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</si>
  <si>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</si>
  <si>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</si>
  <si>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</si>
  <si>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</si>
  <si>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</si>
  <si>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</si>
  <si>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</si>
  <si>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1.96%</t>
  </si>
  <si>
    <t>2.94%</t>
  </si>
  <si>
    <t>Химия</t>
  </si>
  <si>
    <t>Основы безопасности и защиты Родины</t>
  </si>
  <si>
    <t>9 класс</t>
  </si>
  <si>
    <t>Обществознание</t>
  </si>
  <si>
    <t>10 класс</t>
  </si>
  <si>
    <t>Индивидуальный проект</t>
  </si>
  <si>
    <t>190- П</t>
  </si>
  <si>
    <t>190-П</t>
  </si>
  <si>
    <t>Духовно-нравственная культура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</si>
</sst>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12"/>
      <color rgb="FFFF0000"/>
      <name val="Times New Roman"/>
    </font>
    <font>
      <sz val="12"/>
      <name val="Times New Roman"/>
    </font>
    <font>
      <b/>
      <sz val="20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20"/>
      <color theme="1"/>
      <name val="Times New Roman"/>
    </font>
    <font>
      <u/>
      <sz val="10"/>
      <color theme="1"/>
      <name val="Times New Roman"/>
    </font>
    <font>
      <sz val="7"/>
      <color theme="1"/>
      <name val="Times New Roman"/>
    </font>
    <font>
      <sz val="20"/>
      <color rgb="FF000000"/>
      <name val="Times New Roman"/>
    </font>
    <font>
      <sz val="10"/>
      <color rgb="FF000000"/>
      <name val="Times New Roman"/>
    </font>
    <font>
      <sz val="8"/>
      <color theme="1"/>
      <name val="Times New Roman"/>
    </font>
    <font>
      <sz val="8"/>
      <color rgb="FF000000"/>
      <name val="Times New Roman"/>
    </font>
    <font>
      <sz val="10"/>
      <name val="Times New Roman"/>
    </font>
    <font>
      <sz val="10"/>
      <color theme="1"/>
      <name val="Symbol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theme="7"/>
      </patternFill>
    </fill>
    <fill>
      <patternFill patternType="solid">
        <fgColor rgb="FFFFFFFF"/>
      </patternFill>
    </fill>
    <fill>
      <patternFill patternType="solid">
        <fgColor theme="2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7"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/>
    <xf numFmtId="49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49" fontId="9" fillId="0" borderId="1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0" borderId="17" xfId="0" applyFont="1" applyBorder="1"/>
    <xf numFmtId="0" fontId="2" fillId="0" borderId="0" xfId="0" applyFont="1" applyAlignment="1">
      <alignment wrapText="1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18" xfId="0" applyFont="1" applyBorder="1"/>
    <xf numFmtId="0" fontId="1" fillId="0" borderId="18" xfId="0" applyFont="1" applyBorder="1"/>
    <xf numFmtId="0" fontId="3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9" fontId="8" fillId="0" borderId="1" xfId="0" applyNumberFormat="1" applyFont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14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10" fontId="2" fillId="0" borderId="1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8" borderId="0" xfId="0" applyFont="1" applyFill="1" applyAlignment="1">
      <alignment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10" fontId="2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4" fillId="7" borderId="6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textRotation="90" wrapText="1"/>
    </xf>
    <xf numFmtId="0" fontId="14" fillId="8" borderId="22" xfId="0" applyFont="1" applyFill="1" applyBorder="1" applyAlignment="1">
      <alignment horizontal="center" vertical="center" textRotation="90" wrapText="1"/>
    </xf>
    <xf numFmtId="0" fontId="14" fillId="8" borderId="24" xfId="0" applyFont="1" applyFill="1" applyBorder="1" applyAlignment="1">
      <alignment horizontal="center" vertical="center" textRotation="90" wrapText="1"/>
    </xf>
    <xf numFmtId="0" fontId="2" fillId="8" borderId="25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 vertical="center" textRotation="90" wrapText="1"/>
    </xf>
    <xf numFmtId="0" fontId="14" fillId="8" borderId="23" xfId="0" applyFont="1" applyFill="1" applyBorder="1" applyAlignment="1">
      <alignment horizontal="center" vertical="center" textRotation="90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10" xfId="0" applyNumberFormat="1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3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23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textRotation="90" wrapText="1"/>
    </xf>
    <xf numFmtId="0" fontId="8" fillId="0" borderId="22" xfId="0" applyFont="1" applyBorder="1" applyAlignment="1">
      <alignment horizontal="center" textRotation="90" wrapText="1"/>
    </xf>
    <xf numFmtId="0" fontId="8" fillId="0" borderId="23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8" fillId="0" borderId="23" xfId="0" applyFont="1" applyBorder="1" applyAlignment="1">
      <alignment horizontal="center" vertical="center" textRotation="90" wrapText="1"/>
    </xf>
    <xf numFmtId="0" fontId="17" fillId="8" borderId="1" xfId="0" applyFont="1" applyFill="1" applyBorder="1" applyAlignment="1">
      <alignment horizontal="center" vertical="center" textRotation="90" wrapText="1"/>
    </xf>
    <xf numFmtId="0" fontId="17" fillId="8" borderId="22" xfId="0" applyFont="1" applyFill="1" applyBorder="1" applyAlignment="1">
      <alignment horizontal="center" vertical="center" textRotation="90" wrapText="1"/>
    </xf>
    <xf numFmtId="0" fontId="17" fillId="8" borderId="23" xfId="0" applyFont="1" applyFill="1" applyBorder="1" applyAlignment="1">
      <alignment horizontal="center" vertical="center" textRotation="90" wrapText="1"/>
    </xf>
    <xf numFmtId="49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70"/>
  <sheetViews>
    <sheetView tabSelected="1" topLeftCell="H28" workbookViewId="0">
      <selection activeCell="M53" sqref="M53"/>
    </sheetView>
  </sheetViews>
  <sheetFormatPr defaultColWidth="9.140625"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5" width="5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47" width="9.140625" style="1" bestFit="1" customWidth="1"/>
    <col min="48" max="16384" width="9.140625" style="1"/>
  </cols>
  <sheetData>
    <row r="1" spans="1:47" s="2" customFormat="1" ht="63" customHeight="1" x14ac:dyDescent="0.25">
      <c r="A1" s="3" t="s">
        <v>0</v>
      </c>
      <c r="B1" s="3"/>
      <c r="C1" s="3" t="s">
        <v>1</v>
      </c>
      <c r="D1" s="4"/>
      <c r="E1" s="5" t="s">
        <v>2</v>
      </c>
      <c r="F1" s="68" t="s">
        <v>85</v>
      </c>
      <c r="G1" s="68"/>
      <c r="H1" s="4"/>
      <c r="L1" s="6" t="s">
        <v>3</v>
      </c>
      <c r="AC1" s="7"/>
      <c r="AD1" s="7"/>
      <c r="AL1" s="7"/>
      <c r="AM1" s="7"/>
      <c r="AN1" s="7"/>
      <c r="AO1" s="7"/>
      <c r="AP1" s="7"/>
      <c r="AQ1" s="7"/>
      <c r="AR1" s="7"/>
      <c r="AS1" s="7"/>
    </row>
    <row r="2" spans="1:47" ht="21.75" customHeight="1" x14ac:dyDescent="0.4">
      <c r="A2" s="8" t="s">
        <v>4</v>
      </c>
      <c r="B2" s="9" t="s">
        <v>5</v>
      </c>
      <c r="C2" s="10"/>
      <c r="D2" s="11"/>
      <c r="F2" s="3"/>
      <c r="G2" s="12" t="s">
        <v>6</v>
      </c>
      <c r="H2" s="3"/>
      <c r="I2" s="13"/>
      <c r="J2" s="13"/>
      <c r="K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L2" s="14"/>
      <c r="AM2" s="14"/>
      <c r="AN2" s="14"/>
      <c r="AO2" s="15"/>
      <c r="AP2" s="15"/>
      <c r="AQ2" s="15"/>
      <c r="AR2" s="15"/>
      <c r="AS2" s="15"/>
    </row>
    <row r="3" spans="1:47" ht="40.5" customHeight="1" x14ac:dyDescent="0.25">
      <c r="A3" s="8" t="s">
        <v>7</v>
      </c>
      <c r="B3" s="16" t="s">
        <v>8</v>
      </c>
      <c r="C3" s="17"/>
      <c r="D3" s="11"/>
      <c r="E3" s="18"/>
      <c r="F3" s="18"/>
      <c r="G3" s="122" t="s">
        <v>9</v>
      </c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4"/>
      <c r="X3" s="119" t="s">
        <v>10</v>
      </c>
      <c r="Y3" s="120"/>
      <c r="Z3" s="120"/>
      <c r="AA3" s="120"/>
      <c r="AB3" s="121"/>
      <c r="AC3" s="108" t="s">
        <v>11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10"/>
      <c r="AN3" s="100" t="s">
        <v>12</v>
      </c>
      <c r="AO3" s="101"/>
      <c r="AP3" s="20" t="s">
        <v>13</v>
      </c>
      <c r="AQ3" s="20"/>
      <c r="AR3" s="21"/>
      <c r="AU3" s="22"/>
    </row>
    <row r="4" spans="1:47" ht="22.5" customHeight="1" x14ac:dyDescent="0.2">
      <c r="B4" s="158" t="s">
        <v>14</v>
      </c>
      <c r="C4" s="158"/>
      <c r="F4" s="23"/>
      <c r="G4" s="24" t="s">
        <v>15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125" t="s">
        <v>16</v>
      </c>
      <c r="Y4" s="126"/>
      <c r="Z4" s="126"/>
      <c r="AA4" s="126"/>
      <c r="AB4" s="127"/>
      <c r="AC4" s="111"/>
      <c r="AD4" s="112"/>
      <c r="AE4" s="112"/>
      <c r="AF4" s="112"/>
      <c r="AG4" s="112"/>
      <c r="AH4" s="112"/>
      <c r="AI4" s="112"/>
      <c r="AJ4" s="112"/>
      <c r="AK4" s="112"/>
      <c r="AL4" s="112"/>
      <c r="AM4" s="113"/>
      <c r="AN4" s="102"/>
      <c r="AO4" s="103"/>
      <c r="AP4" s="106" t="s">
        <v>17</v>
      </c>
      <c r="AQ4" s="107"/>
      <c r="AU4" s="22"/>
    </row>
    <row r="5" spans="1:47" ht="42.75" customHeight="1" x14ac:dyDescent="0.2">
      <c r="A5" s="26" t="s">
        <v>18</v>
      </c>
      <c r="B5" s="69" t="s">
        <v>86</v>
      </c>
      <c r="C5" s="27" t="s">
        <v>19</v>
      </c>
      <c r="D5" s="28"/>
      <c r="F5" s="23"/>
      <c r="G5" s="131" t="s">
        <v>20</v>
      </c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  <c r="X5" s="128"/>
      <c r="Y5" s="129"/>
      <c r="Z5" s="129"/>
      <c r="AA5" s="129"/>
      <c r="AB5" s="130"/>
      <c r="AC5" s="114"/>
      <c r="AD5" s="115"/>
      <c r="AE5" s="115"/>
      <c r="AF5" s="115"/>
      <c r="AG5" s="115"/>
      <c r="AH5" s="115"/>
      <c r="AI5" s="115"/>
      <c r="AJ5" s="115"/>
      <c r="AK5" s="115"/>
      <c r="AL5" s="115"/>
      <c r="AM5" s="116"/>
      <c r="AN5" s="104"/>
      <c r="AO5" s="105"/>
      <c r="AP5" s="117" t="s">
        <v>7</v>
      </c>
      <c r="AQ5" s="118"/>
      <c r="AU5" s="22"/>
    </row>
    <row r="6" spans="1:47" ht="35.25" customHeight="1" x14ac:dyDescent="0.2">
      <c r="A6" s="29" t="s">
        <v>21</v>
      </c>
      <c r="B6" s="30" t="s">
        <v>1</v>
      </c>
      <c r="C6" s="27" t="s">
        <v>22</v>
      </c>
      <c r="D6" s="31"/>
      <c r="E6" s="32"/>
      <c r="F6" s="23"/>
      <c r="G6" s="134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  <c r="X6" s="140" t="s">
        <v>23</v>
      </c>
      <c r="Y6" s="141"/>
      <c r="Z6" s="141"/>
      <c r="AA6" s="141"/>
      <c r="AB6" s="142"/>
      <c r="AC6" s="33" t="s">
        <v>24</v>
      </c>
      <c r="AD6" s="34"/>
      <c r="AE6" s="34"/>
      <c r="AF6" s="34"/>
      <c r="AG6" s="34"/>
      <c r="AH6" s="14"/>
    </row>
    <row r="7" spans="1:47" ht="26.25" customHeight="1" x14ac:dyDescent="0.2">
      <c r="A7" s="161" t="s">
        <v>25</v>
      </c>
      <c r="B7" s="162"/>
      <c r="C7" s="159" t="s">
        <v>26</v>
      </c>
      <c r="D7" s="160"/>
      <c r="F7" s="23"/>
      <c r="G7" s="137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9"/>
      <c r="Y7" s="35"/>
      <c r="AB7" s="35"/>
      <c r="AC7" s="36" t="s">
        <v>27</v>
      </c>
      <c r="AP7" s="37"/>
      <c r="AQ7" s="37"/>
      <c r="AR7" s="37"/>
    </row>
    <row r="8" spans="1:47" ht="22.5" customHeight="1" x14ac:dyDescent="0.25">
      <c r="A8" s="38"/>
      <c r="B8" s="38"/>
      <c r="C8" s="38"/>
      <c r="D8" s="39"/>
      <c r="E8" s="39"/>
      <c r="F8" s="39"/>
      <c r="G8" s="39"/>
      <c r="H8" s="39"/>
      <c r="I8" s="38"/>
      <c r="X8" s="38"/>
      <c r="Z8" s="40"/>
      <c r="AA8" s="40"/>
      <c r="AB8" s="40"/>
      <c r="AC8" s="41" t="s">
        <v>28</v>
      </c>
      <c r="AD8" s="37"/>
      <c r="AE8" s="37"/>
      <c r="AF8" s="37"/>
      <c r="AG8" s="37"/>
      <c r="AH8" s="37"/>
      <c r="AI8" s="37"/>
      <c r="AJ8" s="37"/>
      <c r="AK8" s="14"/>
      <c r="AL8" s="42"/>
      <c r="AM8" s="37"/>
      <c r="AN8" s="37"/>
      <c r="AO8" s="37"/>
      <c r="AP8" s="37"/>
      <c r="AQ8" s="37"/>
      <c r="AR8" s="37"/>
      <c r="AS8" s="14"/>
    </row>
    <row r="9" spans="1:47" s="35" customFormat="1" ht="120.75" customHeight="1" x14ac:dyDescent="0.2">
      <c r="A9" s="163" t="s">
        <v>29</v>
      </c>
      <c r="B9" s="164"/>
      <c r="C9" s="164"/>
      <c r="D9" s="165"/>
      <c r="E9" s="97" t="s">
        <v>30</v>
      </c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9"/>
      <c r="AQ9" s="143" t="s">
        <v>31</v>
      </c>
      <c r="AR9" s="143" t="s">
        <v>32</v>
      </c>
      <c r="AS9" s="152" t="s">
        <v>33</v>
      </c>
    </row>
    <row r="10" spans="1:47" s="35" customFormat="1" ht="21.75" customHeight="1" x14ac:dyDescent="0.2">
      <c r="A10" s="74" t="s">
        <v>34</v>
      </c>
      <c r="B10" s="81"/>
      <c r="C10" s="74" t="s">
        <v>35</v>
      </c>
      <c r="D10" s="44" t="s">
        <v>36</v>
      </c>
      <c r="E10" s="74" t="s">
        <v>37</v>
      </c>
      <c r="F10" s="75"/>
      <c r="G10" s="75"/>
      <c r="H10" s="76"/>
      <c r="I10" s="74" t="s">
        <v>38</v>
      </c>
      <c r="J10" s="75"/>
      <c r="K10" s="75"/>
      <c r="L10" s="76"/>
      <c r="M10" s="74" t="s">
        <v>39</v>
      </c>
      <c r="N10" s="75"/>
      <c r="O10" s="75"/>
      <c r="P10" s="76"/>
      <c r="Q10" s="74" t="s">
        <v>40</v>
      </c>
      <c r="R10" s="75"/>
      <c r="S10" s="75"/>
      <c r="T10" s="76"/>
      <c r="U10" s="74" t="s">
        <v>41</v>
      </c>
      <c r="V10" s="75"/>
      <c r="W10" s="76"/>
      <c r="X10" s="74" t="s">
        <v>42</v>
      </c>
      <c r="Y10" s="75"/>
      <c r="Z10" s="75"/>
      <c r="AA10" s="76"/>
      <c r="AB10" s="74" t="s">
        <v>43</v>
      </c>
      <c r="AC10" s="75"/>
      <c r="AD10" s="76"/>
      <c r="AE10" s="74" t="s">
        <v>44</v>
      </c>
      <c r="AF10" s="75"/>
      <c r="AG10" s="75"/>
      <c r="AH10" s="75"/>
      <c r="AI10" s="76"/>
      <c r="AJ10" s="74" t="s">
        <v>45</v>
      </c>
      <c r="AK10" s="75"/>
      <c r="AL10" s="76"/>
      <c r="AM10" s="74" t="s">
        <v>46</v>
      </c>
      <c r="AN10" s="75"/>
      <c r="AO10" s="75"/>
      <c r="AP10" s="76"/>
      <c r="AQ10" s="144"/>
      <c r="AR10" s="144"/>
      <c r="AS10" s="153"/>
    </row>
    <row r="11" spans="1:47" s="45" customFormat="1" ht="11.25" customHeight="1" x14ac:dyDescent="0.2">
      <c r="A11" s="82"/>
      <c r="B11" s="84"/>
      <c r="C11" s="88"/>
      <c r="D11" s="44" t="s">
        <v>47</v>
      </c>
      <c r="E11" s="46">
        <v>1</v>
      </c>
      <c r="F11" s="46">
        <v>2</v>
      </c>
      <c r="G11" s="46">
        <v>3</v>
      </c>
      <c r="H11" s="46">
        <v>4</v>
      </c>
      <c r="I11" s="46">
        <v>5</v>
      </c>
      <c r="J11" s="46">
        <v>6</v>
      </c>
      <c r="K11" s="46">
        <v>7</v>
      </c>
      <c r="L11" s="46">
        <v>8</v>
      </c>
      <c r="M11" s="46">
        <v>9</v>
      </c>
      <c r="N11" s="46">
        <v>10</v>
      </c>
      <c r="O11" s="46">
        <v>11</v>
      </c>
      <c r="P11" s="46">
        <v>12</v>
      </c>
      <c r="Q11" s="46">
        <v>13</v>
      </c>
      <c r="R11" s="46">
        <v>14</v>
      </c>
      <c r="S11" s="46">
        <v>15</v>
      </c>
      <c r="T11" s="46">
        <v>16</v>
      </c>
      <c r="U11" s="46">
        <v>17</v>
      </c>
      <c r="V11" s="46">
        <v>18</v>
      </c>
      <c r="W11" s="46">
        <v>19</v>
      </c>
      <c r="X11" s="46">
        <v>20</v>
      </c>
      <c r="Y11" s="46">
        <v>21</v>
      </c>
      <c r="Z11" s="46">
        <v>22</v>
      </c>
      <c r="AA11" s="46">
        <v>23</v>
      </c>
      <c r="AB11" s="46">
        <v>24</v>
      </c>
      <c r="AC11" s="46">
        <v>25</v>
      </c>
      <c r="AD11" s="46">
        <v>26</v>
      </c>
      <c r="AE11" s="46">
        <v>27</v>
      </c>
      <c r="AF11" s="46">
        <v>28</v>
      </c>
      <c r="AG11" s="46">
        <v>29</v>
      </c>
      <c r="AH11" s="46">
        <v>30</v>
      </c>
      <c r="AI11" s="46">
        <v>31</v>
      </c>
      <c r="AJ11" s="46">
        <v>32</v>
      </c>
      <c r="AK11" s="46">
        <v>33</v>
      </c>
      <c r="AL11" s="46">
        <v>34</v>
      </c>
      <c r="AM11" s="46">
        <v>35</v>
      </c>
      <c r="AN11" s="46">
        <v>36</v>
      </c>
      <c r="AO11" s="46">
        <v>37</v>
      </c>
      <c r="AP11" s="46">
        <v>38</v>
      </c>
      <c r="AQ11" s="145"/>
      <c r="AR11" s="145"/>
      <c r="AS11" s="154"/>
    </row>
    <row r="12" spans="1:47" s="45" customFormat="1" ht="11.25" customHeight="1" x14ac:dyDescent="0.2">
      <c r="A12" s="89" t="s">
        <v>48</v>
      </c>
      <c r="B12" s="47" t="s">
        <v>49</v>
      </c>
      <c r="C12" s="48">
        <v>1</v>
      </c>
      <c r="D12" s="49"/>
      <c r="E12" s="46"/>
      <c r="F12" s="50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19">
        <f t="shared" ref="AQ12:AQ19" si="0">COUNTA(E12:AP12)</f>
        <v>0</v>
      </c>
      <c r="AR12" s="51">
        <f>33*5</f>
        <v>165</v>
      </c>
      <c r="AS12" s="52">
        <f t="shared" ref="AS12:AS19" si="1">AQ12/AR12</f>
        <v>0</v>
      </c>
    </row>
    <row r="13" spans="1:47" ht="12.75" customHeight="1" x14ac:dyDescent="0.2">
      <c r="A13" s="90"/>
      <c r="B13" s="47" t="s">
        <v>50</v>
      </c>
      <c r="C13" s="48">
        <v>1</v>
      </c>
      <c r="D13" s="53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28"/>
      <c r="AN13" s="28"/>
      <c r="AO13" s="28"/>
      <c r="AP13" s="28"/>
      <c r="AQ13" s="19">
        <f t="shared" si="0"/>
        <v>0</v>
      </c>
      <c r="AR13" s="51">
        <f>33*4</f>
        <v>132</v>
      </c>
      <c r="AS13" s="52">
        <f t="shared" si="1"/>
        <v>0</v>
      </c>
    </row>
    <row r="14" spans="1:47" ht="24.6" customHeight="1" x14ac:dyDescent="0.2">
      <c r="A14" s="90"/>
      <c r="B14" s="47" t="s">
        <v>51</v>
      </c>
      <c r="C14" s="48">
        <v>1</v>
      </c>
      <c r="D14" s="53"/>
      <c r="E14" s="54"/>
      <c r="F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28"/>
      <c r="AN14" s="28"/>
      <c r="AO14" s="28"/>
      <c r="AP14" s="28"/>
      <c r="AQ14" s="19">
        <f t="shared" si="0"/>
        <v>0</v>
      </c>
      <c r="AR14" s="51">
        <f>33*4</f>
        <v>132</v>
      </c>
      <c r="AS14" s="52">
        <f t="shared" si="1"/>
        <v>0</v>
      </c>
    </row>
    <row r="15" spans="1:47" ht="12.75" customHeight="1" x14ac:dyDescent="0.2">
      <c r="A15" s="90"/>
      <c r="B15" s="47" t="s">
        <v>52</v>
      </c>
      <c r="C15" s="48">
        <v>1</v>
      </c>
      <c r="D15" s="53"/>
      <c r="E15" s="54"/>
      <c r="F15" s="28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28"/>
      <c r="AN15" s="28"/>
      <c r="AO15" s="28"/>
      <c r="AP15" s="28"/>
      <c r="AQ15" s="19">
        <f t="shared" si="0"/>
        <v>0</v>
      </c>
      <c r="AR15" s="51">
        <f>33*2</f>
        <v>66</v>
      </c>
      <c r="AS15" s="52">
        <f t="shared" si="1"/>
        <v>0</v>
      </c>
    </row>
    <row r="16" spans="1:47" ht="12.75" customHeight="1" x14ac:dyDescent="0.2">
      <c r="A16" s="90"/>
      <c r="B16" s="47" t="s">
        <v>53</v>
      </c>
      <c r="C16" s="48">
        <v>1</v>
      </c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28"/>
      <c r="AN16" s="28"/>
      <c r="AO16" s="28"/>
      <c r="AP16" s="28"/>
      <c r="AQ16" s="19">
        <f t="shared" si="0"/>
        <v>0</v>
      </c>
      <c r="AR16" s="51">
        <f>33*1</f>
        <v>33</v>
      </c>
      <c r="AS16" s="52">
        <f t="shared" si="1"/>
        <v>0</v>
      </c>
    </row>
    <row r="17" spans="1:45" ht="12.75" customHeight="1" x14ac:dyDescent="0.2">
      <c r="A17" s="90"/>
      <c r="B17" s="47" t="s">
        <v>54</v>
      </c>
      <c r="C17" s="48">
        <v>1</v>
      </c>
      <c r="D17" s="53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28"/>
      <c r="AN17" s="28"/>
      <c r="AO17" s="28"/>
      <c r="AP17" s="28"/>
      <c r="AQ17" s="19">
        <f t="shared" si="0"/>
        <v>0</v>
      </c>
      <c r="AR17" s="51">
        <f>33*1</f>
        <v>33</v>
      </c>
      <c r="AS17" s="52">
        <f t="shared" si="1"/>
        <v>0</v>
      </c>
    </row>
    <row r="18" spans="1:45" ht="12.75" customHeight="1" x14ac:dyDescent="0.2">
      <c r="A18" s="90"/>
      <c r="B18" s="47" t="s">
        <v>55</v>
      </c>
      <c r="C18" s="48">
        <v>1</v>
      </c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28"/>
      <c r="AN18" s="28"/>
      <c r="AO18" s="28"/>
      <c r="AP18" s="28"/>
      <c r="AQ18" s="19">
        <f t="shared" si="0"/>
        <v>0</v>
      </c>
      <c r="AR18" s="51">
        <f>33*1</f>
        <v>33</v>
      </c>
      <c r="AS18" s="52">
        <f t="shared" si="1"/>
        <v>0</v>
      </c>
    </row>
    <row r="19" spans="1:45" ht="25.15" customHeight="1" x14ac:dyDescent="0.2">
      <c r="A19" s="91"/>
      <c r="B19" s="43" t="s">
        <v>56</v>
      </c>
      <c r="C19" s="48">
        <v>1</v>
      </c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28"/>
      <c r="AN19" s="28"/>
      <c r="AO19" s="28"/>
      <c r="AP19" s="28"/>
      <c r="AQ19" s="19">
        <f t="shared" si="0"/>
        <v>0</v>
      </c>
      <c r="AR19" s="51">
        <f>33*3</f>
        <v>99</v>
      </c>
      <c r="AS19" s="52">
        <f t="shared" si="1"/>
        <v>0</v>
      </c>
    </row>
    <row r="20" spans="1:45" ht="27" customHeight="1" x14ac:dyDescent="0.2">
      <c r="A20" s="92"/>
      <c r="B20" s="93"/>
      <c r="C20" s="93"/>
      <c r="D20" s="94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6"/>
      <c r="AN20" s="56"/>
      <c r="AO20" s="56"/>
      <c r="AP20" s="56"/>
      <c r="AQ20" s="56"/>
      <c r="AR20" s="56"/>
      <c r="AS20" s="56"/>
    </row>
    <row r="21" spans="1:45" s="35" customFormat="1" ht="111.75" customHeight="1" x14ac:dyDescent="0.2">
      <c r="A21" s="163" t="s">
        <v>57</v>
      </c>
      <c r="B21" s="164"/>
      <c r="C21" s="164"/>
      <c r="D21" s="165"/>
      <c r="E21" s="71" t="s">
        <v>30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3"/>
      <c r="AQ21" s="143" t="s">
        <v>31</v>
      </c>
      <c r="AR21" s="143" t="s">
        <v>32</v>
      </c>
      <c r="AS21" s="152" t="s">
        <v>33</v>
      </c>
    </row>
    <row r="22" spans="1:45" s="35" customFormat="1" ht="21.75" customHeight="1" x14ac:dyDescent="0.2">
      <c r="A22" s="74" t="s">
        <v>34</v>
      </c>
      <c r="B22" s="81"/>
      <c r="C22" s="74" t="s">
        <v>35</v>
      </c>
      <c r="D22" s="44" t="s">
        <v>36</v>
      </c>
      <c r="E22" s="74" t="s">
        <v>37</v>
      </c>
      <c r="F22" s="75"/>
      <c r="G22" s="75"/>
      <c r="H22" s="76"/>
      <c r="I22" s="74" t="s">
        <v>38</v>
      </c>
      <c r="J22" s="75"/>
      <c r="K22" s="75"/>
      <c r="L22" s="76"/>
      <c r="M22" s="74" t="s">
        <v>39</v>
      </c>
      <c r="N22" s="75"/>
      <c r="O22" s="75"/>
      <c r="P22" s="76"/>
      <c r="Q22" s="74" t="s">
        <v>40</v>
      </c>
      <c r="R22" s="75"/>
      <c r="S22" s="75"/>
      <c r="T22" s="76"/>
      <c r="U22" s="74" t="s">
        <v>41</v>
      </c>
      <c r="V22" s="75"/>
      <c r="W22" s="76"/>
      <c r="X22" s="74" t="s">
        <v>42</v>
      </c>
      <c r="Y22" s="75"/>
      <c r="Z22" s="75"/>
      <c r="AA22" s="76"/>
      <c r="AB22" s="74" t="s">
        <v>43</v>
      </c>
      <c r="AC22" s="75"/>
      <c r="AD22" s="76"/>
      <c r="AE22" s="74" t="s">
        <v>44</v>
      </c>
      <c r="AF22" s="75"/>
      <c r="AG22" s="75"/>
      <c r="AH22" s="75"/>
      <c r="AI22" s="76"/>
      <c r="AJ22" s="74" t="s">
        <v>45</v>
      </c>
      <c r="AK22" s="75"/>
      <c r="AL22" s="76"/>
      <c r="AM22" s="74" t="s">
        <v>46</v>
      </c>
      <c r="AN22" s="75"/>
      <c r="AO22" s="75"/>
      <c r="AP22" s="76"/>
      <c r="AQ22" s="144"/>
      <c r="AR22" s="144"/>
      <c r="AS22" s="153"/>
    </row>
    <row r="23" spans="1:45" s="45" customFormat="1" ht="11.25" customHeight="1" x14ac:dyDescent="0.2">
      <c r="A23" s="82"/>
      <c r="B23" s="84"/>
      <c r="C23" s="88"/>
      <c r="D23" s="44" t="s">
        <v>47</v>
      </c>
      <c r="E23" s="46">
        <v>1</v>
      </c>
      <c r="F23" s="46">
        <v>2</v>
      </c>
      <c r="G23" s="46">
        <v>3</v>
      </c>
      <c r="H23" s="46">
        <v>4</v>
      </c>
      <c r="I23" s="46">
        <v>5</v>
      </c>
      <c r="J23" s="46">
        <v>6</v>
      </c>
      <c r="K23" s="46">
        <v>7</v>
      </c>
      <c r="L23" s="46">
        <v>8</v>
      </c>
      <c r="M23" s="46">
        <v>9</v>
      </c>
      <c r="N23" s="46">
        <v>10</v>
      </c>
      <c r="O23" s="46">
        <v>11</v>
      </c>
      <c r="P23" s="46">
        <v>12</v>
      </c>
      <c r="Q23" s="46">
        <v>13</v>
      </c>
      <c r="R23" s="46">
        <v>14</v>
      </c>
      <c r="S23" s="46">
        <v>15</v>
      </c>
      <c r="T23" s="46">
        <v>16</v>
      </c>
      <c r="U23" s="46">
        <v>17</v>
      </c>
      <c r="V23" s="46">
        <v>18</v>
      </c>
      <c r="W23" s="46">
        <v>19</v>
      </c>
      <c r="X23" s="46">
        <v>20</v>
      </c>
      <c r="Y23" s="46">
        <v>21</v>
      </c>
      <c r="Z23" s="46">
        <v>22</v>
      </c>
      <c r="AA23" s="46">
        <v>23</v>
      </c>
      <c r="AB23" s="46">
        <v>24</v>
      </c>
      <c r="AC23" s="46">
        <v>25</v>
      </c>
      <c r="AD23" s="46">
        <v>26</v>
      </c>
      <c r="AE23" s="46">
        <v>27</v>
      </c>
      <c r="AF23" s="46">
        <v>28</v>
      </c>
      <c r="AG23" s="46">
        <v>29</v>
      </c>
      <c r="AH23" s="46">
        <v>30</v>
      </c>
      <c r="AI23" s="46">
        <v>31</v>
      </c>
      <c r="AJ23" s="46">
        <v>32</v>
      </c>
      <c r="AK23" s="46">
        <v>33</v>
      </c>
      <c r="AL23" s="46">
        <v>34</v>
      </c>
      <c r="AM23" s="46">
        <v>35</v>
      </c>
      <c r="AN23" s="46">
        <v>36</v>
      </c>
      <c r="AO23" s="46">
        <v>37</v>
      </c>
      <c r="AP23" s="46">
        <v>38</v>
      </c>
      <c r="AQ23" s="145"/>
      <c r="AR23" s="145"/>
      <c r="AS23" s="154"/>
    </row>
    <row r="24" spans="1:45" ht="12.75" customHeight="1" x14ac:dyDescent="0.25">
      <c r="A24" s="89" t="s">
        <v>58</v>
      </c>
      <c r="B24" s="47" t="s">
        <v>49</v>
      </c>
      <c r="C24" s="48">
        <v>2</v>
      </c>
      <c r="D24" s="57"/>
      <c r="E24" s="58"/>
      <c r="F24" s="51"/>
      <c r="G24" s="51"/>
      <c r="H24" s="51"/>
      <c r="I24" s="51"/>
      <c r="J24" s="51"/>
      <c r="K24" s="51"/>
      <c r="L24"/>
      <c r="M24" s="28"/>
      <c r="N24" s="51"/>
      <c r="O24" s="51"/>
      <c r="P24" s="51"/>
      <c r="Q24" s="58"/>
      <c r="R24" s="58"/>
      <c r="S24" s="54"/>
      <c r="T24" s="59" t="s">
        <v>59</v>
      </c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1"/>
      <c r="AN24" s="51"/>
      <c r="AO24" s="51"/>
      <c r="AP24" s="51"/>
      <c r="AQ24" s="19">
        <f t="shared" ref="AQ24:AQ32" si="2">COUNTA(E24:AP24)</f>
        <v>1</v>
      </c>
      <c r="AR24" s="51">
        <f>34*5</f>
        <v>170</v>
      </c>
      <c r="AS24" s="60">
        <f t="shared" ref="AS24:AS32" si="3">AQ24/AR24</f>
        <v>5.8823529411764705E-3</v>
      </c>
    </row>
    <row r="25" spans="1:45" ht="15" x14ac:dyDescent="0.25">
      <c r="A25" s="90"/>
      <c r="B25" s="47" t="s">
        <v>50</v>
      </c>
      <c r="C25" s="48">
        <v>2</v>
      </c>
      <c r="D25" s="57"/>
      <c r="E25" s="58"/>
      <c r="F25" s="59" t="s">
        <v>59</v>
      </c>
      <c r="G25" s="51"/>
      <c r="H25" s="51"/>
      <c r="I25" s="51"/>
      <c r="J25" s="51"/>
      <c r="K25" s="51"/>
      <c r="L25"/>
      <c r="M25" s="59" t="s">
        <v>59</v>
      </c>
      <c r="N25" s="51"/>
      <c r="O25"/>
      <c r="P25" s="59" t="s">
        <v>59</v>
      </c>
      <c r="Q25" s="58"/>
      <c r="R25" s="54"/>
      <c r="S25" s="54"/>
      <c r="T25"/>
      <c r="U25" s="58"/>
      <c r="V25" s="54"/>
      <c r="W25" s="54"/>
      <c r="X25" s="58"/>
      <c r="Y25" s="54"/>
      <c r="Z25" s="54"/>
      <c r="AA25" s="54"/>
      <c r="AB25" s="58"/>
      <c r="AC25" s="54"/>
      <c r="AD25" s="54"/>
      <c r="AE25" s="58"/>
      <c r="AF25" s="58"/>
      <c r="AG25" s="54"/>
      <c r="AH25" s="54"/>
      <c r="AI25" s="54"/>
      <c r="AJ25" s="58"/>
      <c r="AK25" s="54"/>
      <c r="AL25" s="54"/>
      <c r="AM25" s="51"/>
      <c r="AN25" s="51"/>
      <c r="AO25" s="51"/>
      <c r="AP25" s="51"/>
      <c r="AQ25" s="19">
        <f t="shared" si="2"/>
        <v>3</v>
      </c>
      <c r="AR25" s="51">
        <f>34*4</f>
        <v>136</v>
      </c>
      <c r="AS25" s="60">
        <f t="shared" si="3"/>
        <v>2.2058823529411766E-2</v>
      </c>
    </row>
    <row r="26" spans="1:45" ht="25.5" x14ac:dyDescent="0.2">
      <c r="A26" s="90"/>
      <c r="B26" s="47" t="s">
        <v>51</v>
      </c>
      <c r="C26" s="48">
        <v>2</v>
      </c>
      <c r="D26" s="57"/>
      <c r="E26" s="58"/>
      <c r="F26" s="58"/>
      <c r="G26" s="58"/>
      <c r="H26" s="54"/>
      <c r="J26" s="58"/>
      <c r="K26" s="58"/>
      <c r="L26" s="58"/>
      <c r="M26" s="58"/>
      <c r="N26" s="58"/>
      <c r="O26" s="54"/>
      <c r="P26" s="58"/>
      <c r="Q26" s="58"/>
      <c r="R26" s="54"/>
      <c r="S26" s="54"/>
      <c r="T26" s="54"/>
      <c r="U26" s="58"/>
      <c r="V26" s="54"/>
      <c r="W26" s="54"/>
      <c r="X26" s="58"/>
      <c r="Y26" s="54"/>
      <c r="Z26" s="54"/>
      <c r="AA26" s="54"/>
      <c r="AB26" s="54"/>
      <c r="AC26" s="54"/>
      <c r="AD26" s="58"/>
      <c r="AE26" s="58"/>
      <c r="AF26" s="58"/>
      <c r="AG26" s="58"/>
      <c r="AH26" s="51"/>
      <c r="AI26" s="51"/>
      <c r="AJ26" s="51"/>
      <c r="AK26" s="54"/>
      <c r="AL26" s="54"/>
      <c r="AM26" s="51"/>
      <c r="AN26" s="51"/>
      <c r="AO26" s="51"/>
      <c r="AP26" s="51"/>
      <c r="AQ26" s="19">
        <f t="shared" si="2"/>
        <v>0</v>
      </c>
      <c r="AR26" s="51">
        <f>34*4</f>
        <v>136</v>
      </c>
      <c r="AS26" s="60">
        <f t="shared" si="3"/>
        <v>0</v>
      </c>
    </row>
    <row r="27" spans="1:45" x14ac:dyDescent="0.2">
      <c r="A27" s="90"/>
      <c r="B27" s="47" t="s">
        <v>52</v>
      </c>
      <c r="C27" s="48">
        <v>2</v>
      </c>
      <c r="D27" s="57"/>
      <c r="E27" s="58"/>
      <c r="F27" s="54"/>
      <c r="G27" s="54"/>
      <c r="H27" s="54"/>
      <c r="I27" s="54"/>
      <c r="J27" s="54"/>
      <c r="K27" s="54"/>
      <c r="L27" s="54"/>
      <c r="M27" s="58"/>
      <c r="N27" s="54"/>
      <c r="O27" s="54"/>
      <c r="P27" s="54"/>
      <c r="Q27" s="54"/>
      <c r="R27" s="54"/>
      <c r="S27" s="54"/>
      <c r="T27" s="54"/>
      <c r="U27" s="58"/>
      <c r="V27" s="54"/>
      <c r="W27" s="54"/>
      <c r="X27" s="58"/>
      <c r="Y27" s="54"/>
      <c r="Z27" s="54"/>
      <c r="AA27" s="54"/>
      <c r="AB27" s="54"/>
      <c r="AC27" s="54"/>
      <c r="AD27" s="54"/>
      <c r="AE27" s="58"/>
      <c r="AF27" s="58"/>
      <c r="AG27" s="51"/>
      <c r="AH27" s="51"/>
      <c r="AI27" s="51"/>
      <c r="AJ27" s="51"/>
      <c r="AK27" s="54"/>
      <c r="AL27" s="54"/>
      <c r="AM27" s="51"/>
      <c r="AN27" s="51"/>
      <c r="AO27" s="51"/>
      <c r="AP27" s="51"/>
      <c r="AQ27" s="19">
        <f t="shared" si="2"/>
        <v>0</v>
      </c>
      <c r="AR27" s="51">
        <f>34*2</f>
        <v>68</v>
      </c>
      <c r="AS27" s="60">
        <f t="shared" si="3"/>
        <v>0</v>
      </c>
    </row>
    <row r="28" spans="1:45" ht="26.45" customHeight="1" x14ac:dyDescent="0.2">
      <c r="A28" s="90"/>
      <c r="B28" s="61" t="s">
        <v>60</v>
      </c>
      <c r="C28" s="48">
        <v>2</v>
      </c>
      <c r="D28" s="57"/>
      <c r="E28" s="58"/>
      <c r="F28" s="54"/>
      <c r="G28" s="54"/>
      <c r="H28" s="54"/>
      <c r="I28" s="58"/>
      <c r="J28" s="54"/>
      <c r="K28" s="54"/>
      <c r="L28" s="54"/>
      <c r="M28" s="58"/>
      <c r="N28" s="54"/>
      <c r="O28" s="54"/>
      <c r="P28" s="54"/>
      <c r="Q28" s="58"/>
      <c r="R28" s="59" t="s">
        <v>59</v>
      </c>
      <c r="S28" s="54"/>
      <c r="T28" s="54"/>
      <c r="U28" s="58"/>
      <c r="V28" s="54"/>
      <c r="W28" s="54"/>
      <c r="X28" s="58"/>
      <c r="Y28" s="54"/>
      <c r="Z28" s="54"/>
      <c r="AA28" s="54"/>
      <c r="AB28" s="58"/>
      <c r="AC28" s="54"/>
      <c r="AD28" s="51"/>
      <c r="AE28" s="58"/>
      <c r="AF28" s="58"/>
      <c r="AG28" s="54"/>
      <c r="AH28" s="54"/>
      <c r="AI28" s="51"/>
      <c r="AJ28" s="58"/>
      <c r="AK28" s="54"/>
      <c r="AL28" s="54"/>
      <c r="AM28" s="51"/>
      <c r="AN28" s="51"/>
      <c r="AO28" s="51"/>
      <c r="AP28" s="51"/>
      <c r="AQ28" s="19">
        <f t="shared" si="2"/>
        <v>1</v>
      </c>
      <c r="AR28" s="51">
        <f>34*2</f>
        <v>68</v>
      </c>
      <c r="AS28" s="60">
        <f t="shared" si="3"/>
        <v>1.4705882352941176E-2</v>
      </c>
    </row>
    <row r="29" spans="1:45" ht="12.75" customHeight="1" x14ac:dyDescent="0.2">
      <c r="A29" s="90"/>
      <c r="B29" s="47" t="s">
        <v>53</v>
      </c>
      <c r="C29" s="48">
        <v>2</v>
      </c>
      <c r="D29" s="57"/>
      <c r="E29" s="58"/>
      <c r="F29" s="54"/>
      <c r="G29" s="54"/>
      <c r="H29" s="54"/>
      <c r="I29" s="58"/>
      <c r="J29" s="54"/>
      <c r="K29" s="54"/>
      <c r="L29" s="54"/>
      <c r="M29" s="58"/>
      <c r="N29" s="54"/>
      <c r="O29" s="54"/>
      <c r="P29" s="54"/>
      <c r="Q29" s="58"/>
      <c r="R29" s="54"/>
      <c r="S29" s="54"/>
      <c r="T29" s="54"/>
      <c r="U29" s="58"/>
      <c r="V29" s="54"/>
      <c r="W29" s="54"/>
      <c r="X29" s="58"/>
      <c r="Y29" s="54"/>
      <c r="Z29" s="54"/>
      <c r="AA29" s="51"/>
      <c r="AB29" s="58"/>
      <c r="AC29" s="54"/>
      <c r="AD29" s="54"/>
      <c r="AE29" s="58"/>
      <c r="AF29" s="58"/>
      <c r="AG29" s="54"/>
      <c r="AH29" s="54"/>
      <c r="AI29" s="54"/>
      <c r="AJ29" s="51"/>
      <c r="AK29" s="54"/>
      <c r="AL29" s="54"/>
      <c r="AM29" s="51"/>
      <c r="AN29" s="51"/>
      <c r="AO29" s="51"/>
      <c r="AP29" s="51"/>
      <c r="AQ29" s="19">
        <f t="shared" si="2"/>
        <v>0</v>
      </c>
      <c r="AR29" s="51">
        <f>34*1</f>
        <v>34</v>
      </c>
      <c r="AS29" s="60">
        <f t="shared" si="3"/>
        <v>0</v>
      </c>
    </row>
    <row r="30" spans="1:45" s="35" customFormat="1" ht="16.5" customHeight="1" x14ac:dyDescent="0.2">
      <c r="A30" s="90"/>
      <c r="B30" s="47" t="s">
        <v>54</v>
      </c>
      <c r="C30" s="48">
        <v>2</v>
      </c>
      <c r="D30" s="62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19">
        <f t="shared" si="2"/>
        <v>0</v>
      </c>
      <c r="AR30" s="51">
        <f>34*1</f>
        <v>34</v>
      </c>
      <c r="AS30" s="60">
        <f t="shared" si="3"/>
        <v>0</v>
      </c>
    </row>
    <row r="31" spans="1:45" x14ac:dyDescent="0.2">
      <c r="A31" s="90"/>
      <c r="B31" s="47" t="s">
        <v>55</v>
      </c>
      <c r="C31" s="48">
        <v>2</v>
      </c>
      <c r="D31" s="57"/>
      <c r="E31" s="58"/>
      <c r="F31" s="58"/>
      <c r="G31" s="58"/>
      <c r="H31" s="54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1"/>
      <c r="AN31" s="51"/>
      <c r="AO31" s="51"/>
      <c r="AP31" s="51"/>
      <c r="AQ31" s="19">
        <f t="shared" si="2"/>
        <v>0</v>
      </c>
      <c r="AR31" s="51">
        <f>34*1</f>
        <v>34</v>
      </c>
      <c r="AS31" s="60">
        <f t="shared" si="3"/>
        <v>0</v>
      </c>
    </row>
    <row r="32" spans="1:45" ht="25.5" x14ac:dyDescent="0.2">
      <c r="A32" s="91"/>
      <c r="B32" s="43" t="s">
        <v>56</v>
      </c>
      <c r="C32" s="48">
        <v>2</v>
      </c>
      <c r="D32" s="57"/>
      <c r="E32" s="58"/>
      <c r="F32" s="54"/>
      <c r="G32" s="54"/>
      <c r="H32" s="51"/>
      <c r="I32" s="54"/>
      <c r="J32" s="54"/>
      <c r="K32" s="54"/>
      <c r="L32" s="54"/>
      <c r="M32" s="58"/>
      <c r="N32" s="54"/>
      <c r="O32" s="54"/>
      <c r="P32" s="54"/>
      <c r="Q32" s="58"/>
      <c r="R32" s="54"/>
      <c r="S32" s="54"/>
      <c r="T32" s="54"/>
      <c r="U32" s="58"/>
      <c r="V32" s="54"/>
      <c r="W32" s="54"/>
      <c r="X32" s="58"/>
      <c r="Y32" s="54"/>
      <c r="Z32" s="54"/>
      <c r="AA32" s="54"/>
      <c r="AB32" s="51"/>
      <c r="AC32" s="51"/>
      <c r="AD32" s="51"/>
      <c r="AE32" s="58"/>
      <c r="AF32" s="58"/>
      <c r="AG32" s="54"/>
      <c r="AH32" s="54"/>
      <c r="AI32" s="54"/>
      <c r="AJ32" s="58"/>
      <c r="AK32" s="54"/>
      <c r="AL32" s="54"/>
      <c r="AM32" s="51"/>
      <c r="AN32" s="51"/>
      <c r="AO32" s="51"/>
      <c r="AP32" s="51"/>
      <c r="AQ32" s="19">
        <f t="shared" si="2"/>
        <v>0</v>
      </c>
      <c r="AR32" s="51">
        <f>34*2</f>
        <v>68</v>
      </c>
      <c r="AS32" s="60">
        <f t="shared" si="3"/>
        <v>0</v>
      </c>
    </row>
    <row r="33" spans="1:45" ht="27" customHeight="1" x14ac:dyDescent="0.2">
      <c r="A33" s="56"/>
      <c r="B33" s="63"/>
      <c r="C33" s="63"/>
      <c r="D33" s="63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6"/>
      <c r="AN33" s="56"/>
      <c r="AO33" s="56"/>
      <c r="AP33" s="56"/>
      <c r="AQ33" s="56"/>
      <c r="AR33" s="56"/>
      <c r="AS33" s="56"/>
    </row>
    <row r="34" spans="1:45" ht="114" customHeight="1" x14ac:dyDescent="0.2">
      <c r="A34" s="85" t="s">
        <v>61</v>
      </c>
      <c r="B34" s="86"/>
      <c r="C34" s="86"/>
      <c r="D34" s="87"/>
      <c r="E34" s="71" t="s">
        <v>30</v>
      </c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3"/>
      <c r="AQ34" s="143" t="s">
        <v>31</v>
      </c>
      <c r="AR34" s="143" t="s">
        <v>32</v>
      </c>
      <c r="AS34" s="152" t="s">
        <v>33</v>
      </c>
    </row>
    <row r="35" spans="1:45" s="35" customFormat="1" x14ac:dyDescent="0.2">
      <c r="A35" s="74" t="s">
        <v>34</v>
      </c>
      <c r="B35" s="81"/>
      <c r="C35" s="74" t="s">
        <v>35</v>
      </c>
      <c r="D35" s="44" t="s">
        <v>36</v>
      </c>
      <c r="E35" s="74" t="s">
        <v>37</v>
      </c>
      <c r="F35" s="75"/>
      <c r="G35" s="75"/>
      <c r="H35" s="76"/>
      <c r="I35" s="74" t="s">
        <v>38</v>
      </c>
      <c r="J35" s="75"/>
      <c r="K35" s="75"/>
      <c r="L35" s="76"/>
      <c r="M35" s="74" t="s">
        <v>39</v>
      </c>
      <c r="N35" s="75"/>
      <c r="O35" s="75"/>
      <c r="P35" s="76"/>
      <c r="Q35" s="74" t="s">
        <v>40</v>
      </c>
      <c r="R35" s="75"/>
      <c r="S35" s="75"/>
      <c r="T35" s="76"/>
      <c r="U35" s="74" t="s">
        <v>41</v>
      </c>
      <c r="V35" s="75"/>
      <c r="W35" s="76"/>
      <c r="X35" s="74" t="s">
        <v>42</v>
      </c>
      <c r="Y35" s="75"/>
      <c r="Z35" s="75"/>
      <c r="AA35" s="76"/>
      <c r="AB35" s="74" t="s">
        <v>43</v>
      </c>
      <c r="AC35" s="75"/>
      <c r="AD35" s="76"/>
      <c r="AE35" s="74" t="s">
        <v>44</v>
      </c>
      <c r="AF35" s="75"/>
      <c r="AG35" s="75"/>
      <c r="AH35" s="75"/>
      <c r="AI35" s="76"/>
      <c r="AJ35" s="74" t="s">
        <v>45</v>
      </c>
      <c r="AK35" s="75"/>
      <c r="AL35" s="76"/>
      <c r="AM35" s="74" t="s">
        <v>46</v>
      </c>
      <c r="AN35" s="75"/>
      <c r="AO35" s="75"/>
      <c r="AP35" s="76"/>
      <c r="AQ35" s="144"/>
      <c r="AR35" s="144"/>
      <c r="AS35" s="153"/>
    </row>
    <row r="36" spans="1:45" s="35" customFormat="1" ht="16.5" customHeight="1" x14ac:dyDescent="0.2">
      <c r="A36" s="82"/>
      <c r="B36" s="84"/>
      <c r="C36" s="88"/>
      <c r="D36" s="44" t="s">
        <v>47</v>
      </c>
      <c r="E36" s="46">
        <v>1</v>
      </c>
      <c r="F36" s="46">
        <v>2</v>
      </c>
      <c r="G36" s="46">
        <v>3</v>
      </c>
      <c r="H36" s="46">
        <v>4</v>
      </c>
      <c r="I36" s="46">
        <v>5</v>
      </c>
      <c r="J36" s="46">
        <v>6</v>
      </c>
      <c r="K36" s="46">
        <v>7</v>
      </c>
      <c r="L36" s="46">
        <v>8</v>
      </c>
      <c r="M36" s="46">
        <v>9</v>
      </c>
      <c r="N36" s="46">
        <v>10</v>
      </c>
      <c r="O36" s="46">
        <v>11</v>
      </c>
      <c r="P36" s="46">
        <v>12</v>
      </c>
      <c r="Q36" s="46">
        <v>13</v>
      </c>
      <c r="R36" s="46">
        <v>14</v>
      </c>
      <c r="S36" s="46">
        <v>15</v>
      </c>
      <c r="T36" s="46">
        <v>16</v>
      </c>
      <c r="U36" s="46">
        <v>17</v>
      </c>
      <c r="V36" s="46">
        <v>18</v>
      </c>
      <c r="W36" s="46">
        <v>19</v>
      </c>
      <c r="X36" s="46">
        <v>20</v>
      </c>
      <c r="Y36" s="46">
        <v>21</v>
      </c>
      <c r="Z36" s="46">
        <v>22</v>
      </c>
      <c r="AA36" s="46">
        <v>23</v>
      </c>
      <c r="AB36" s="46">
        <v>24</v>
      </c>
      <c r="AC36" s="46">
        <v>25</v>
      </c>
      <c r="AD36" s="46">
        <v>26</v>
      </c>
      <c r="AE36" s="46">
        <v>27</v>
      </c>
      <c r="AF36" s="46">
        <v>28</v>
      </c>
      <c r="AG36" s="46">
        <v>29</v>
      </c>
      <c r="AH36" s="46">
        <v>30</v>
      </c>
      <c r="AI36" s="46">
        <v>31</v>
      </c>
      <c r="AJ36" s="46">
        <v>32</v>
      </c>
      <c r="AK36" s="46">
        <v>33</v>
      </c>
      <c r="AL36" s="46">
        <v>34</v>
      </c>
      <c r="AM36" s="46">
        <v>35</v>
      </c>
      <c r="AN36" s="46">
        <v>36</v>
      </c>
      <c r="AO36" s="46">
        <v>37</v>
      </c>
      <c r="AP36" s="46">
        <v>38</v>
      </c>
      <c r="AQ36" s="145"/>
      <c r="AR36" s="145"/>
      <c r="AS36" s="154"/>
    </row>
    <row r="37" spans="1:45" s="45" customFormat="1" ht="11.25" customHeight="1" x14ac:dyDescent="0.25">
      <c r="A37" s="89" t="s">
        <v>58</v>
      </c>
      <c r="B37" s="47" t="s">
        <v>49</v>
      </c>
      <c r="C37" s="48">
        <v>3</v>
      </c>
      <c r="D37" s="57"/>
      <c r="E37" s="58"/>
      <c r="F37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9" t="s">
        <v>59</v>
      </c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1"/>
      <c r="AN37" s="51"/>
      <c r="AO37" s="51"/>
      <c r="AP37" s="51"/>
      <c r="AQ37" s="19">
        <f t="shared" ref="AQ37:AQ45" si="4">COUNTA(E37:AP37)</f>
        <v>1</v>
      </c>
      <c r="AR37" s="51">
        <f>34*5</f>
        <v>170</v>
      </c>
      <c r="AS37" s="60">
        <f t="shared" ref="AS37:AS45" si="5">AQ37/AR37</f>
        <v>5.8823529411764705E-3</v>
      </c>
    </row>
    <row r="38" spans="1:45" s="45" customFormat="1" ht="15" customHeight="1" x14ac:dyDescent="0.2">
      <c r="A38" s="90"/>
      <c r="B38" s="47" t="s">
        <v>50</v>
      </c>
      <c r="C38" s="48">
        <v>3</v>
      </c>
      <c r="D38" s="57"/>
      <c r="E38" s="58"/>
      <c r="F38" s="59" t="s">
        <v>59</v>
      </c>
      <c r="G38" s="51"/>
      <c r="H38" s="51"/>
      <c r="I38" s="51"/>
      <c r="J38" s="51"/>
      <c r="K38" s="59" t="s">
        <v>59</v>
      </c>
      <c r="L38" s="51"/>
      <c r="M38" s="51"/>
      <c r="N38" s="51"/>
      <c r="O38" s="51"/>
      <c r="P38" s="51"/>
      <c r="Q38" s="58"/>
      <c r="R38" s="54"/>
      <c r="S38" s="59" t="s">
        <v>59</v>
      </c>
      <c r="T38" s="54"/>
      <c r="U38" s="58"/>
      <c r="V38" s="54"/>
      <c r="W38" s="54"/>
      <c r="X38" s="58"/>
      <c r="Y38" s="54"/>
      <c r="Z38" s="54"/>
      <c r="AA38" s="54"/>
      <c r="AB38" s="58"/>
      <c r="AC38" s="54"/>
      <c r="AD38" s="54"/>
      <c r="AE38" s="58"/>
      <c r="AF38" s="58"/>
      <c r="AG38" s="54"/>
      <c r="AH38" s="54"/>
      <c r="AI38" s="54"/>
      <c r="AJ38" s="58"/>
      <c r="AK38" s="54"/>
      <c r="AL38" s="54"/>
      <c r="AM38" s="51"/>
      <c r="AN38" s="51"/>
      <c r="AO38" s="51"/>
      <c r="AP38" s="51"/>
      <c r="AQ38" s="19">
        <f t="shared" si="4"/>
        <v>3</v>
      </c>
      <c r="AR38" s="51">
        <f>34*4</f>
        <v>136</v>
      </c>
      <c r="AS38" s="60">
        <f t="shared" si="5"/>
        <v>2.2058823529411766E-2</v>
      </c>
    </row>
    <row r="39" spans="1:45" s="45" customFormat="1" ht="25.5" x14ac:dyDescent="0.25">
      <c r="A39" s="90"/>
      <c r="B39" s="47" t="s">
        <v>51</v>
      </c>
      <c r="C39" s="48">
        <v>3</v>
      </c>
      <c r="D39" s="57"/>
      <c r="E39" s="58"/>
      <c r="F39"/>
      <c r="G39" s="58"/>
      <c r="H39" s="54"/>
      <c r="I39" s="1"/>
      <c r="J39" s="58"/>
      <c r="K39" s="58"/>
      <c r="L39" s="58"/>
      <c r="M39" s="58"/>
      <c r="N39" s="58"/>
      <c r="O39" s="58"/>
      <c r="P39" s="58"/>
      <c r="Q39" s="58"/>
      <c r="R39" s="54"/>
      <c r="S39" s="54"/>
      <c r="T39" s="54"/>
      <c r="U39" s="58"/>
      <c r="V39" s="54"/>
      <c r="W39" s="54"/>
      <c r="X39" s="58"/>
      <c r="Y39" s="54"/>
      <c r="Z39" s="54"/>
      <c r="AA39" s="54"/>
      <c r="AB39" s="54"/>
      <c r="AC39" s="54"/>
      <c r="AD39" s="58"/>
      <c r="AE39" s="58"/>
      <c r="AF39" s="58"/>
      <c r="AG39" s="58"/>
      <c r="AH39" s="51"/>
      <c r="AI39" s="51"/>
      <c r="AJ39" s="51"/>
      <c r="AK39" s="54"/>
      <c r="AL39" s="54"/>
      <c r="AM39" s="51"/>
      <c r="AN39" s="51"/>
      <c r="AO39" s="51"/>
      <c r="AP39" s="51"/>
      <c r="AQ39" s="19">
        <f t="shared" si="4"/>
        <v>0</v>
      </c>
      <c r="AR39" s="51">
        <f>34*4</f>
        <v>136</v>
      </c>
      <c r="AS39" s="60">
        <f t="shared" si="5"/>
        <v>0</v>
      </c>
    </row>
    <row r="40" spans="1:45" ht="12.75" customHeight="1" x14ac:dyDescent="0.2">
      <c r="A40" s="90"/>
      <c r="B40" s="47" t="s">
        <v>52</v>
      </c>
      <c r="C40" s="48">
        <v>3</v>
      </c>
      <c r="D40" s="57"/>
      <c r="E40" s="58"/>
      <c r="F40" s="54"/>
      <c r="G40" s="54"/>
      <c r="H40" s="54"/>
      <c r="I40" s="58"/>
      <c r="J40" s="54"/>
      <c r="K40" s="54"/>
      <c r="L40" s="54"/>
      <c r="M40" s="58"/>
      <c r="N40" s="54"/>
      <c r="O40" s="54"/>
      <c r="P40" s="54"/>
      <c r="Q40" s="54"/>
      <c r="R40" s="54"/>
      <c r="S40" s="54"/>
      <c r="T40" s="54"/>
      <c r="U40" s="58"/>
      <c r="V40" s="54"/>
      <c r="W40" s="54"/>
      <c r="X40" s="58"/>
      <c r="Y40" s="54"/>
      <c r="Z40" s="54"/>
      <c r="AA40" s="54"/>
      <c r="AB40" s="54"/>
      <c r="AC40" s="54"/>
      <c r="AD40" s="54"/>
      <c r="AE40" s="58"/>
      <c r="AF40" s="58"/>
      <c r="AG40" s="51"/>
      <c r="AH40" s="51"/>
      <c r="AI40" s="51"/>
      <c r="AJ40" s="51"/>
      <c r="AK40" s="54"/>
      <c r="AL40" s="54"/>
      <c r="AM40" s="51"/>
      <c r="AN40" s="51"/>
      <c r="AO40" s="51"/>
      <c r="AP40" s="51"/>
      <c r="AQ40" s="19">
        <f t="shared" si="4"/>
        <v>0</v>
      </c>
      <c r="AR40" s="51">
        <f>34*2</f>
        <v>68</v>
      </c>
      <c r="AS40" s="60">
        <f t="shared" si="5"/>
        <v>0</v>
      </c>
    </row>
    <row r="41" spans="1:45" ht="25.9" customHeight="1" x14ac:dyDescent="0.2">
      <c r="A41" s="90"/>
      <c r="B41" s="61" t="s">
        <v>60</v>
      </c>
      <c r="C41" s="48">
        <v>3</v>
      </c>
      <c r="D41" s="57"/>
      <c r="E41" s="58"/>
      <c r="F41" s="54"/>
      <c r="G41" s="54"/>
      <c r="H41" s="54"/>
      <c r="I41" s="58"/>
      <c r="J41" s="54"/>
      <c r="K41" s="54"/>
      <c r="L41" s="59" t="s">
        <v>59</v>
      </c>
      <c r="M41" s="58"/>
      <c r="N41" s="54"/>
      <c r="O41" s="54"/>
      <c r="P41" s="54"/>
      <c r="Q41" s="58"/>
      <c r="R41" s="54"/>
      <c r="S41" s="54"/>
      <c r="T41" s="54"/>
      <c r="U41" s="58"/>
      <c r="V41" s="54"/>
      <c r="W41" s="54"/>
      <c r="X41" s="58"/>
      <c r="Y41" s="54"/>
      <c r="Z41" s="54"/>
      <c r="AA41" s="54"/>
      <c r="AB41" s="58"/>
      <c r="AC41" s="54"/>
      <c r="AD41" s="51"/>
      <c r="AE41" s="58"/>
      <c r="AF41" s="58"/>
      <c r="AG41" s="54"/>
      <c r="AH41" s="54"/>
      <c r="AI41" s="51"/>
      <c r="AJ41" s="58"/>
      <c r="AK41" s="54"/>
      <c r="AL41" s="54"/>
      <c r="AM41" s="51"/>
      <c r="AN41" s="51"/>
      <c r="AO41" s="51"/>
      <c r="AP41" s="51"/>
      <c r="AQ41" s="19">
        <f t="shared" si="4"/>
        <v>1</v>
      </c>
      <c r="AR41" s="51">
        <f>34*2</f>
        <v>68</v>
      </c>
      <c r="AS41" s="60">
        <f t="shared" si="5"/>
        <v>1.4705882352941176E-2</v>
      </c>
    </row>
    <row r="42" spans="1:45" ht="12.75" customHeight="1" x14ac:dyDescent="0.2">
      <c r="A42" s="90"/>
      <c r="B42" s="47" t="s">
        <v>53</v>
      </c>
      <c r="C42" s="48">
        <v>3</v>
      </c>
      <c r="D42" s="57"/>
      <c r="E42" s="58"/>
      <c r="F42" s="54"/>
      <c r="G42" s="54"/>
      <c r="H42" s="54"/>
      <c r="I42" s="58"/>
      <c r="J42" s="54"/>
      <c r="K42" s="54"/>
      <c r="L42" s="54"/>
      <c r="M42" s="58"/>
      <c r="N42" s="54"/>
      <c r="O42" s="54"/>
      <c r="P42" s="54"/>
      <c r="Q42" s="58"/>
      <c r="R42" s="54"/>
      <c r="S42" s="54"/>
      <c r="T42" s="54"/>
      <c r="U42" s="58"/>
      <c r="V42" s="54"/>
      <c r="W42" s="54"/>
      <c r="X42" s="58"/>
      <c r="Y42" s="54"/>
      <c r="Z42" s="54"/>
      <c r="AA42" s="51"/>
      <c r="AB42" s="58"/>
      <c r="AC42" s="54"/>
      <c r="AD42" s="54"/>
      <c r="AE42" s="58"/>
      <c r="AF42" s="58"/>
      <c r="AG42" s="54"/>
      <c r="AH42" s="54"/>
      <c r="AI42" s="54"/>
      <c r="AJ42" s="51"/>
      <c r="AK42" s="54"/>
      <c r="AL42" s="54"/>
      <c r="AM42" s="51"/>
      <c r="AN42" s="51"/>
      <c r="AO42" s="51"/>
      <c r="AP42" s="51"/>
      <c r="AQ42" s="19">
        <f t="shared" si="4"/>
        <v>0</v>
      </c>
      <c r="AR42" s="51">
        <f>34*1</f>
        <v>34</v>
      </c>
      <c r="AS42" s="60">
        <f t="shared" si="5"/>
        <v>0</v>
      </c>
    </row>
    <row r="43" spans="1:45" ht="12.75" customHeight="1" x14ac:dyDescent="0.2">
      <c r="A43" s="90"/>
      <c r="B43" s="47" t="s">
        <v>54</v>
      </c>
      <c r="C43" s="48">
        <v>3</v>
      </c>
      <c r="D43" s="62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19">
        <f t="shared" si="4"/>
        <v>0</v>
      </c>
      <c r="AR43" s="51">
        <f>34*1</f>
        <v>34</v>
      </c>
      <c r="AS43" s="60">
        <f t="shared" si="5"/>
        <v>0</v>
      </c>
    </row>
    <row r="44" spans="1:45" s="35" customFormat="1" ht="15" customHeight="1" x14ac:dyDescent="0.2">
      <c r="A44" s="90"/>
      <c r="B44" s="47" t="s">
        <v>55</v>
      </c>
      <c r="C44" s="48">
        <v>3</v>
      </c>
      <c r="D44" s="57"/>
      <c r="E44" s="58"/>
      <c r="F44" s="58"/>
      <c r="G44" s="58"/>
      <c r="H44" s="54"/>
      <c r="I44" s="1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1"/>
      <c r="AN44" s="51"/>
      <c r="AO44" s="51"/>
      <c r="AP44" s="51"/>
      <c r="AQ44" s="19">
        <f t="shared" si="4"/>
        <v>0</v>
      </c>
      <c r="AR44" s="51">
        <f>34*1</f>
        <v>34</v>
      </c>
      <c r="AS44" s="60">
        <f t="shared" si="5"/>
        <v>0</v>
      </c>
    </row>
    <row r="45" spans="1:45" s="45" customFormat="1" ht="24.6" customHeight="1" x14ac:dyDescent="0.2">
      <c r="A45" s="91"/>
      <c r="B45" s="43" t="s">
        <v>56</v>
      </c>
      <c r="C45" s="48">
        <v>3</v>
      </c>
      <c r="D45" s="57"/>
      <c r="E45" s="58"/>
      <c r="F45" s="54"/>
      <c r="G45" s="54"/>
      <c r="H45" s="51"/>
      <c r="I45" s="54"/>
      <c r="J45" s="54"/>
      <c r="K45" s="54"/>
      <c r="L45" s="54"/>
      <c r="M45" s="58"/>
      <c r="N45" s="54"/>
      <c r="O45" s="54"/>
      <c r="P45" s="54"/>
      <c r="Q45" s="58"/>
      <c r="R45" s="54"/>
      <c r="S45" s="54"/>
      <c r="T45" s="54"/>
      <c r="U45" s="58"/>
      <c r="V45" s="54"/>
      <c r="W45" s="54"/>
      <c r="X45" s="58"/>
      <c r="Y45" s="54"/>
      <c r="Z45" s="54"/>
      <c r="AA45" s="54"/>
      <c r="AB45" s="51"/>
      <c r="AC45" s="51"/>
      <c r="AD45" s="51"/>
      <c r="AE45" s="58"/>
      <c r="AF45" s="58"/>
      <c r="AG45" s="54"/>
      <c r="AH45" s="54"/>
      <c r="AI45" s="54"/>
      <c r="AJ45" s="58"/>
      <c r="AK45" s="54"/>
      <c r="AL45" s="54"/>
      <c r="AM45" s="51"/>
      <c r="AN45" s="51"/>
      <c r="AO45" s="51"/>
      <c r="AP45" s="51"/>
      <c r="AQ45" s="19">
        <f t="shared" si="4"/>
        <v>0</v>
      </c>
      <c r="AR45" s="51">
        <f>34*2</f>
        <v>68</v>
      </c>
      <c r="AS45" s="60">
        <f t="shared" si="5"/>
        <v>0</v>
      </c>
    </row>
    <row r="46" spans="1:45" s="45" customFormat="1" ht="20.25" customHeight="1" x14ac:dyDescent="0.2">
      <c r="A46" s="56"/>
      <c r="B46" s="63"/>
      <c r="C46" s="63"/>
      <c r="D46" s="63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6"/>
      <c r="AN46" s="56"/>
      <c r="AO46" s="56"/>
      <c r="AP46" s="56"/>
      <c r="AQ46" s="56"/>
      <c r="AR46" s="56"/>
      <c r="AS46" s="56"/>
    </row>
    <row r="47" spans="1:45" s="45" customFormat="1" ht="102.75" customHeight="1" x14ac:dyDescent="0.2">
      <c r="A47" s="85" t="s">
        <v>62</v>
      </c>
      <c r="B47" s="86"/>
      <c r="C47" s="86"/>
      <c r="D47" s="87"/>
      <c r="E47" s="71" t="s">
        <v>30</v>
      </c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3"/>
      <c r="AQ47" s="143" t="s">
        <v>31</v>
      </c>
      <c r="AR47" s="143" t="s">
        <v>32</v>
      </c>
      <c r="AS47" s="152" t="s">
        <v>33</v>
      </c>
    </row>
    <row r="48" spans="1:45" s="45" customFormat="1" x14ac:dyDescent="0.2">
      <c r="A48" s="74" t="s">
        <v>34</v>
      </c>
      <c r="B48" s="81"/>
      <c r="C48" s="74" t="s">
        <v>35</v>
      </c>
      <c r="D48" s="44" t="s">
        <v>36</v>
      </c>
      <c r="E48" s="74" t="s">
        <v>37</v>
      </c>
      <c r="F48" s="75"/>
      <c r="G48" s="75"/>
      <c r="H48" s="76"/>
      <c r="I48" s="74" t="s">
        <v>38</v>
      </c>
      <c r="J48" s="75"/>
      <c r="K48" s="75"/>
      <c r="L48" s="76"/>
      <c r="M48" s="74" t="s">
        <v>39</v>
      </c>
      <c r="N48" s="75"/>
      <c r="O48" s="75"/>
      <c r="P48" s="76"/>
      <c r="Q48" s="74" t="s">
        <v>40</v>
      </c>
      <c r="R48" s="75"/>
      <c r="S48" s="75"/>
      <c r="T48" s="76"/>
      <c r="U48" s="74" t="s">
        <v>41</v>
      </c>
      <c r="V48" s="75"/>
      <c r="W48" s="76"/>
      <c r="X48" s="74" t="s">
        <v>42</v>
      </c>
      <c r="Y48" s="75"/>
      <c r="Z48" s="75"/>
      <c r="AA48" s="76"/>
      <c r="AB48" s="74" t="s">
        <v>43</v>
      </c>
      <c r="AC48" s="75"/>
      <c r="AD48" s="76"/>
      <c r="AE48" s="74" t="s">
        <v>44</v>
      </c>
      <c r="AF48" s="75"/>
      <c r="AG48" s="75"/>
      <c r="AH48" s="75"/>
      <c r="AI48" s="76"/>
      <c r="AJ48" s="74" t="s">
        <v>45</v>
      </c>
      <c r="AK48" s="75"/>
      <c r="AL48" s="76"/>
      <c r="AM48" s="74" t="s">
        <v>46</v>
      </c>
      <c r="AN48" s="75"/>
      <c r="AO48" s="75"/>
      <c r="AP48" s="76"/>
      <c r="AQ48" s="144"/>
      <c r="AR48" s="144"/>
      <c r="AS48" s="153"/>
    </row>
    <row r="49" spans="1:45" s="45" customFormat="1" x14ac:dyDescent="0.2">
      <c r="A49" s="82"/>
      <c r="B49" s="84"/>
      <c r="C49" s="88"/>
      <c r="D49" s="44" t="s">
        <v>47</v>
      </c>
      <c r="E49" s="46">
        <v>1</v>
      </c>
      <c r="F49" s="46">
        <v>2</v>
      </c>
      <c r="G49" s="46">
        <v>3</v>
      </c>
      <c r="H49" s="46">
        <v>4</v>
      </c>
      <c r="I49" s="46">
        <v>5</v>
      </c>
      <c r="J49" s="46">
        <v>6</v>
      </c>
      <c r="K49" s="46">
        <v>7</v>
      </c>
      <c r="L49" s="46">
        <v>8</v>
      </c>
      <c r="M49" s="46">
        <v>9</v>
      </c>
      <c r="N49" s="46">
        <v>10</v>
      </c>
      <c r="O49" s="46">
        <v>11</v>
      </c>
      <c r="P49" s="46">
        <v>12</v>
      </c>
      <c r="Q49" s="46">
        <v>13</v>
      </c>
      <c r="R49" s="46">
        <v>14</v>
      </c>
      <c r="S49" s="46">
        <v>15</v>
      </c>
      <c r="T49" s="46">
        <v>16</v>
      </c>
      <c r="U49" s="46">
        <v>17</v>
      </c>
      <c r="V49" s="46">
        <v>18</v>
      </c>
      <c r="W49" s="46">
        <v>19</v>
      </c>
      <c r="X49" s="46">
        <v>20</v>
      </c>
      <c r="Y49" s="46">
        <v>21</v>
      </c>
      <c r="Z49" s="46">
        <v>22</v>
      </c>
      <c r="AA49" s="46">
        <v>23</v>
      </c>
      <c r="AB49" s="46">
        <v>24</v>
      </c>
      <c r="AC49" s="46">
        <v>25</v>
      </c>
      <c r="AD49" s="46">
        <v>26</v>
      </c>
      <c r="AE49" s="46">
        <v>27</v>
      </c>
      <c r="AF49" s="46">
        <v>28</v>
      </c>
      <c r="AG49" s="46">
        <v>29</v>
      </c>
      <c r="AH49" s="46">
        <v>30</v>
      </c>
      <c r="AI49" s="46">
        <v>31</v>
      </c>
      <c r="AJ49" s="46">
        <v>32</v>
      </c>
      <c r="AK49" s="46">
        <v>33</v>
      </c>
      <c r="AL49" s="46">
        <v>34</v>
      </c>
      <c r="AM49" s="46">
        <v>35</v>
      </c>
      <c r="AN49" s="46">
        <v>36</v>
      </c>
      <c r="AO49" s="46">
        <v>37</v>
      </c>
      <c r="AP49" s="46">
        <v>38</v>
      </c>
      <c r="AQ49" s="145"/>
      <c r="AR49" s="145"/>
      <c r="AS49" s="154"/>
    </row>
    <row r="50" spans="1:45" ht="12.75" customHeight="1" x14ac:dyDescent="0.2">
      <c r="A50" s="95" t="s">
        <v>58</v>
      </c>
      <c r="B50" s="47" t="s">
        <v>49</v>
      </c>
      <c r="C50" s="48">
        <v>4</v>
      </c>
      <c r="D50" s="53"/>
      <c r="E50" s="54"/>
      <c r="F50" s="54"/>
      <c r="G50" s="59" t="s">
        <v>59</v>
      </c>
      <c r="H50" s="54"/>
      <c r="I50" s="59" t="s">
        <v>59</v>
      </c>
      <c r="J50" s="54"/>
      <c r="K50" s="54"/>
      <c r="L50" s="59" t="s">
        <v>59</v>
      </c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28"/>
      <c r="AN50" s="28"/>
      <c r="AO50" s="28"/>
      <c r="AP50" s="28"/>
      <c r="AQ50" s="28">
        <v>3</v>
      </c>
      <c r="AR50" s="51">
        <f>34*5</f>
        <v>170</v>
      </c>
      <c r="AS50" s="60">
        <v>1.76E-4</v>
      </c>
    </row>
    <row r="51" spans="1:45" ht="12.75" customHeight="1" x14ac:dyDescent="0.2">
      <c r="A51" s="90"/>
      <c r="B51" s="47" t="s">
        <v>50</v>
      </c>
      <c r="C51" s="43">
        <v>4</v>
      </c>
      <c r="D51" s="53"/>
      <c r="E51" s="54"/>
      <c r="F51" s="59" t="s">
        <v>59</v>
      </c>
      <c r="G51" s="54"/>
      <c r="H51" s="54"/>
      <c r="I51" s="54"/>
      <c r="J51" s="54"/>
      <c r="K51" s="166"/>
      <c r="L51" s="54"/>
      <c r="M51" s="54"/>
      <c r="N51" s="54"/>
      <c r="O51" s="54"/>
      <c r="P51" s="59" t="s">
        <v>59</v>
      </c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28"/>
      <c r="AN51" s="28"/>
      <c r="AO51" s="28"/>
      <c r="AP51" s="28"/>
      <c r="AQ51" s="28">
        <v>2</v>
      </c>
      <c r="AR51" s="51">
        <f>34*4</f>
        <v>136</v>
      </c>
      <c r="AS51" s="60">
        <v>1.47E-2</v>
      </c>
    </row>
    <row r="52" spans="1:45" ht="24" customHeight="1" x14ac:dyDescent="0.2">
      <c r="A52" s="90"/>
      <c r="B52" s="47" t="s">
        <v>51</v>
      </c>
      <c r="C52" s="43">
        <v>4</v>
      </c>
      <c r="D52" s="53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28"/>
      <c r="AN52" s="28"/>
      <c r="AO52" s="28"/>
      <c r="AP52" s="28"/>
      <c r="AQ52" s="28">
        <f>SUM(E52:AP52)</f>
        <v>0</v>
      </c>
      <c r="AR52" s="51">
        <f>34*4</f>
        <v>136</v>
      </c>
      <c r="AS52" s="60">
        <f>AQ52/AR52</f>
        <v>0</v>
      </c>
    </row>
    <row r="53" spans="1:45" ht="12.75" customHeight="1" x14ac:dyDescent="0.2">
      <c r="A53" s="90"/>
      <c r="B53" s="43" t="s">
        <v>52</v>
      </c>
      <c r="C53" s="48">
        <v>4</v>
      </c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28"/>
      <c r="AJ53" s="28"/>
      <c r="AK53" s="54"/>
      <c r="AL53" s="54"/>
      <c r="AM53" s="28"/>
      <c r="AN53" s="28"/>
      <c r="AO53" s="28"/>
      <c r="AP53" s="28"/>
      <c r="AQ53" s="28">
        <f>SUM(E53:AP53)</f>
        <v>0</v>
      </c>
      <c r="AR53" s="51">
        <f>34*2</f>
        <v>68</v>
      </c>
      <c r="AS53" s="60">
        <f>AQ53/AR53</f>
        <v>0</v>
      </c>
    </row>
    <row r="54" spans="1:45" ht="25.5" x14ac:dyDescent="0.2">
      <c r="A54" s="90"/>
      <c r="B54" s="61" t="s">
        <v>60</v>
      </c>
      <c r="C54" s="48">
        <v>4</v>
      </c>
      <c r="D54" s="64"/>
      <c r="E54" s="54"/>
      <c r="F54" s="54"/>
      <c r="G54" s="54"/>
      <c r="H54" s="54"/>
      <c r="I54" s="54"/>
      <c r="J54" s="54"/>
      <c r="K54" s="54"/>
      <c r="L54" s="59" t="s">
        <v>59</v>
      </c>
      <c r="M54" s="54"/>
      <c r="N54" s="54"/>
      <c r="O54" s="54"/>
      <c r="P54" s="54"/>
      <c r="Q54" s="54"/>
      <c r="R54" s="54"/>
      <c r="S54" s="54"/>
      <c r="T54" s="59" t="s">
        <v>59</v>
      </c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28"/>
      <c r="AJ54" s="28"/>
      <c r="AK54" s="54"/>
      <c r="AL54" s="54"/>
      <c r="AM54" s="28"/>
      <c r="AN54" s="28"/>
      <c r="AO54" s="28"/>
      <c r="AP54" s="28"/>
      <c r="AQ54" s="28">
        <v>2</v>
      </c>
      <c r="AR54" s="51">
        <f>34*2</f>
        <v>68</v>
      </c>
      <c r="AS54" s="60">
        <v>2.9399999999999999E-2</v>
      </c>
    </row>
    <row r="55" spans="1:45" ht="21.4" customHeight="1" x14ac:dyDescent="0.2">
      <c r="A55" s="90"/>
      <c r="B55" s="43" t="s">
        <v>63</v>
      </c>
      <c r="C55" s="48">
        <v>4</v>
      </c>
      <c r="D55" s="53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1"/>
      <c r="AK55" s="54"/>
      <c r="AL55" s="54"/>
      <c r="AM55" s="28"/>
      <c r="AN55" s="28"/>
      <c r="AO55" s="28"/>
      <c r="AP55" s="28"/>
      <c r="AQ55" s="28">
        <f>SUM(E55:AP55)</f>
        <v>0</v>
      </c>
      <c r="AR55" s="51">
        <f>34*1</f>
        <v>34</v>
      </c>
      <c r="AS55" s="60">
        <f>AQ55/AR55</f>
        <v>0</v>
      </c>
    </row>
    <row r="56" spans="1:45" ht="12.75" customHeight="1" x14ac:dyDescent="0.2">
      <c r="A56" s="90"/>
      <c r="B56" s="43" t="s">
        <v>53</v>
      </c>
      <c r="C56" s="48">
        <v>4</v>
      </c>
      <c r="D56" s="6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1"/>
      <c r="AJ56" s="54"/>
      <c r="AK56" s="54"/>
      <c r="AL56" s="54"/>
      <c r="AM56" s="28"/>
      <c r="AN56" s="28"/>
      <c r="AO56" s="28"/>
      <c r="AP56" s="28"/>
      <c r="AQ56" s="28">
        <f>SUM(E56:AP56)</f>
        <v>0</v>
      </c>
      <c r="AR56" s="51">
        <f>34*1</f>
        <v>34</v>
      </c>
      <c r="AS56" s="60">
        <f>AQ56/AR56</f>
        <v>0</v>
      </c>
    </row>
    <row r="57" spans="1:45" ht="12.75" customHeight="1" x14ac:dyDescent="0.2">
      <c r="A57" s="90"/>
      <c r="B57" s="47" t="s">
        <v>54</v>
      </c>
      <c r="C57" s="48">
        <v>4</v>
      </c>
      <c r="D57" s="6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1"/>
      <c r="AJ57" s="54"/>
      <c r="AK57" s="54"/>
      <c r="AL57" s="54"/>
      <c r="AM57" s="28"/>
      <c r="AN57" s="28"/>
      <c r="AO57" s="28"/>
      <c r="AP57" s="28"/>
      <c r="AQ57" s="28">
        <f>SUM(E57:AP57)</f>
        <v>0</v>
      </c>
      <c r="AR57" s="51">
        <f>34*1</f>
        <v>34</v>
      </c>
      <c r="AS57" s="60">
        <f>AQ57/AR57</f>
        <v>0</v>
      </c>
    </row>
    <row r="58" spans="1:45" ht="17.45" customHeight="1" x14ac:dyDescent="0.2">
      <c r="A58" s="90"/>
      <c r="B58" s="47" t="s">
        <v>55</v>
      </c>
      <c r="C58" s="48">
        <v>4</v>
      </c>
      <c r="D58" s="6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1"/>
      <c r="AJ58" s="54"/>
      <c r="AK58" s="54"/>
      <c r="AL58" s="54"/>
      <c r="AM58" s="28"/>
      <c r="AN58" s="28"/>
      <c r="AO58" s="28"/>
      <c r="AP58" s="28"/>
      <c r="AQ58" s="28">
        <f>SUM(E58:AP58)</f>
        <v>0</v>
      </c>
      <c r="AR58" s="51">
        <f>34*1</f>
        <v>34</v>
      </c>
      <c r="AS58" s="60">
        <f>AQ58/AR58</f>
        <v>0</v>
      </c>
    </row>
    <row r="59" spans="1:45" ht="19.5" customHeight="1" x14ac:dyDescent="0.2">
      <c r="A59" s="96"/>
      <c r="B59" s="43" t="s">
        <v>56</v>
      </c>
      <c r="C59" s="48">
        <v>4</v>
      </c>
      <c r="D59" s="53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1"/>
      <c r="AI59" s="51"/>
      <c r="AJ59" s="28"/>
      <c r="AK59" s="54"/>
      <c r="AL59" s="54"/>
      <c r="AM59" s="28"/>
      <c r="AN59" s="28"/>
      <c r="AO59" s="28"/>
      <c r="AP59" s="28"/>
      <c r="AQ59" s="28">
        <f>SUM(E59:AP59)</f>
        <v>0</v>
      </c>
      <c r="AR59" s="51">
        <f>34*2</f>
        <v>68</v>
      </c>
      <c r="AS59" s="60">
        <f>AQ59/AR59</f>
        <v>0</v>
      </c>
    </row>
    <row r="60" spans="1:45" ht="27" customHeight="1" x14ac:dyDescent="0.2">
      <c r="A60" s="56"/>
      <c r="B60" s="63"/>
      <c r="C60" s="63"/>
      <c r="D60" s="63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6"/>
      <c r="AN60" s="56"/>
      <c r="AO60" s="56"/>
      <c r="AP60" s="56"/>
      <c r="AQ60" s="56"/>
      <c r="AR60" s="56"/>
      <c r="AS60" s="56"/>
    </row>
    <row r="61" spans="1:45" ht="90.75" customHeight="1" x14ac:dyDescent="0.2">
      <c r="A61" s="85" t="s">
        <v>64</v>
      </c>
      <c r="B61" s="86"/>
      <c r="C61" s="86"/>
      <c r="D61" s="87"/>
      <c r="E61" s="77" t="s">
        <v>30</v>
      </c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9"/>
      <c r="AQ61" s="143" t="s">
        <v>31</v>
      </c>
      <c r="AR61" s="143" t="s">
        <v>32</v>
      </c>
      <c r="AS61" s="152" t="s">
        <v>33</v>
      </c>
    </row>
    <row r="62" spans="1:45" ht="21" customHeight="1" x14ac:dyDescent="0.2">
      <c r="A62" s="74" t="s">
        <v>34</v>
      </c>
      <c r="B62" s="80"/>
      <c r="C62" s="81"/>
      <c r="D62" s="44" t="s">
        <v>36</v>
      </c>
      <c r="E62" s="74" t="s">
        <v>37</v>
      </c>
      <c r="F62" s="75"/>
      <c r="G62" s="75"/>
      <c r="H62" s="76"/>
      <c r="I62" s="74" t="s">
        <v>38</v>
      </c>
      <c r="J62" s="75"/>
      <c r="K62" s="75"/>
      <c r="L62" s="76"/>
      <c r="M62" s="74" t="s">
        <v>39</v>
      </c>
      <c r="N62" s="75"/>
      <c r="O62" s="75"/>
      <c r="P62" s="76"/>
      <c r="Q62" s="74" t="s">
        <v>40</v>
      </c>
      <c r="R62" s="75"/>
      <c r="S62" s="75"/>
      <c r="T62" s="76"/>
      <c r="U62" s="74" t="s">
        <v>41</v>
      </c>
      <c r="V62" s="75"/>
      <c r="W62" s="76"/>
      <c r="X62" s="74" t="s">
        <v>42</v>
      </c>
      <c r="Y62" s="75"/>
      <c r="Z62" s="75"/>
      <c r="AA62" s="76"/>
      <c r="AB62" s="74" t="s">
        <v>43</v>
      </c>
      <c r="AC62" s="75"/>
      <c r="AD62" s="76"/>
      <c r="AE62" s="74" t="s">
        <v>44</v>
      </c>
      <c r="AF62" s="75"/>
      <c r="AG62" s="75"/>
      <c r="AH62" s="75"/>
      <c r="AI62" s="76"/>
      <c r="AJ62" s="74" t="s">
        <v>45</v>
      </c>
      <c r="AK62" s="75"/>
      <c r="AL62" s="76"/>
      <c r="AM62" s="74" t="s">
        <v>46</v>
      </c>
      <c r="AN62" s="75"/>
      <c r="AO62" s="75"/>
      <c r="AP62" s="76"/>
      <c r="AQ62" s="144"/>
      <c r="AR62" s="144"/>
      <c r="AS62" s="153"/>
    </row>
    <row r="63" spans="1:45" ht="15" customHeight="1" x14ac:dyDescent="0.2">
      <c r="A63" s="82"/>
      <c r="B63" s="83"/>
      <c r="C63" s="84"/>
      <c r="D63" s="44" t="s">
        <v>47</v>
      </c>
      <c r="E63" s="46">
        <v>1</v>
      </c>
      <c r="F63" s="46">
        <v>2</v>
      </c>
      <c r="G63" s="46">
        <v>3</v>
      </c>
      <c r="H63" s="46">
        <v>4</v>
      </c>
      <c r="I63" s="46">
        <v>5</v>
      </c>
      <c r="J63" s="46">
        <v>6</v>
      </c>
      <c r="K63" s="46">
        <v>7</v>
      </c>
      <c r="L63" s="46">
        <v>8</v>
      </c>
      <c r="M63" s="46">
        <v>9</v>
      </c>
      <c r="N63" s="46">
        <v>10</v>
      </c>
      <c r="O63" s="46">
        <v>11</v>
      </c>
      <c r="P63" s="46">
        <v>12</v>
      </c>
      <c r="Q63" s="46">
        <v>13</v>
      </c>
      <c r="R63" s="46">
        <v>14</v>
      </c>
      <c r="S63" s="46">
        <v>15</v>
      </c>
      <c r="T63" s="46">
        <v>16</v>
      </c>
      <c r="U63" s="46">
        <v>17</v>
      </c>
      <c r="V63" s="46">
        <v>18</v>
      </c>
      <c r="W63" s="46">
        <v>19</v>
      </c>
      <c r="X63" s="46">
        <v>20</v>
      </c>
      <c r="Y63" s="46">
        <v>21</v>
      </c>
      <c r="Z63" s="46">
        <v>22</v>
      </c>
      <c r="AA63" s="46">
        <v>23</v>
      </c>
      <c r="AB63" s="46">
        <v>24</v>
      </c>
      <c r="AC63" s="46">
        <v>25</v>
      </c>
      <c r="AD63" s="46">
        <v>26</v>
      </c>
      <c r="AE63" s="46">
        <v>27</v>
      </c>
      <c r="AF63" s="46">
        <v>28</v>
      </c>
      <c r="AG63" s="46">
        <v>29</v>
      </c>
      <c r="AH63" s="46">
        <v>30</v>
      </c>
      <c r="AI63" s="46">
        <v>31</v>
      </c>
      <c r="AJ63" s="46">
        <v>32</v>
      </c>
      <c r="AK63" s="46">
        <v>33</v>
      </c>
      <c r="AL63" s="46">
        <v>34</v>
      </c>
      <c r="AM63" s="46">
        <v>35</v>
      </c>
      <c r="AN63" s="46">
        <v>36</v>
      </c>
      <c r="AO63" s="46">
        <v>37</v>
      </c>
      <c r="AP63" s="46">
        <v>38</v>
      </c>
      <c r="AQ63" s="145"/>
      <c r="AR63" s="145"/>
      <c r="AS63" s="154"/>
    </row>
    <row r="64" spans="1:45" ht="14.25" customHeight="1" x14ac:dyDescent="0.2">
      <c r="A64" s="95" t="s">
        <v>58</v>
      </c>
      <c r="B64" s="47" t="s">
        <v>49</v>
      </c>
      <c r="C64" s="43">
        <v>5</v>
      </c>
      <c r="D64" s="53"/>
      <c r="F64" s="59" t="s">
        <v>59</v>
      </c>
      <c r="G64" s="54"/>
      <c r="H64" s="54"/>
      <c r="I64" s="54"/>
      <c r="J64" s="54"/>
      <c r="K64" s="54"/>
      <c r="L64" s="54"/>
      <c r="M64" s="54"/>
      <c r="N64" s="54"/>
      <c r="O64" s="54"/>
      <c r="P64" s="59" t="s">
        <v>59</v>
      </c>
      <c r="Q64" s="54"/>
      <c r="R64" s="54"/>
      <c r="S64" s="59" t="s">
        <v>59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28"/>
      <c r="AN64" s="28"/>
      <c r="AO64" s="28"/>
      <c r="AP64" s="28"/>
      <c r="AQ64" s="28">
        <v>3</v>
      </c>
      <c r="AR64" s="51">
        <f>34*5</f>
        <v>170</v>
      </c>
      <c r="AS64" s="60">
        <v>1.7600000000000001E-2</v>
      </c>
    </row>
    <row r="65" spans="1:45" ht="18" customHeight="1" x14ac:dyDescent="0.2">
      <c r="A65" s="90"/>
      <c r="B65" s="47" t="s">
        <v>65</v>
      </c>
      <c r="C65" s="43">
        <v>5</v>
      </c>
      <c r="D65" s="53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28"/>
      <c r="AN65" s="28"/>
      <c r="AO65" s="28"/>
      <c r="AP65" s="28"/>
      <c r="AQ65" s="28">
        <f>SUM(E65:AP65)</f>
        <v>0</v>
      </c>
      <c r="AR65" s="51">
        <f>34*3</f>
        <v>102</v>
      </c>
      <c r="AS65" s="60">
        <f>AQ65/AR65</f>
        <v>0</v>
      </c>
    </row>
    <row r="66" spans="1:45" ht="31.9" customHeight="1" x14ac:dyDescent="0.25">
      <c r="A66" s="90"/>
      <c r="B66" s="61" t="s">
        <v>60</v>
      </c>
      <c r="C66" s="43">
        <v>5</v>
      </c>
      <c r="D66" s="65"/>
      <c r="E66" s="54"/>
      <c r="F66" s="54"/>
      <c r="G66" s="54"/>
      <c r="H66" s="59" t="s">
        <v>59</v>
      </c>
      <c r="I66" s="54"/>
      <c r="J66" s="54"/>
      <c r="K66"/>
      <c r="L66" s="54"/>
      <c r="M66" s="54"/>
      <c r="N66" s="54"/>
      <c r="O66" s="54"/>
      <c r="P66"/>
      <c r="Q66" s="59" t="s">
        <v>59</v>
      </c>
      <c r="R66"/>
      <c r="S66" s="54"/>
      <c r="T66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28"/>
      <c r="AN66" s="28"/>
      <c r="AO66" s="28"/>
      <c r="AP66" s="28"/>
      <c r="AQ66" s="28">
        <v>2</v>
      </c>
      <c r="AR66" s="51">
        <v>68</v>
      </c>
      <c r="AS66" s="60">
        <v>2.9399999999999999E-4</v>
      </c>
    </row>
    <row r="67" spans="1:45" ht="21" customHeight="1" x14ac:dyDescent="0.25">
      <c r="A67" s="90"/>
      <c r="B67" s="47" t="s">
        <v>50</v>
      </c>
      <c r="C67" s="43">
        <v>5</v>
      </c>
      <c r="D67" s="53"/>
      <c r="E67" s="54"/>
      <c r="F67"/>
      <c r="G67" s="54"/>
      <c r="H67" s="54"/>
      <c r="I67" s="54"/>
      <c r="J67" s="54"/>
      <c r="K67" s="59" t="s">
        <v>59</v>
      </c>
      <c r="L67" s="54"/>
      <c r="M67"/>
      <c r="N67" s="54"/>
      <c r="O67" s="54"/>
      <c r="P67" s="54"/>
      <c r="Q67" s="54"/>
      <c r="R67" s="54"/>
      <c r="S67" s="59" t="s">
        <v>59</v>
      </c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28"/>
      <c r="AJ67" s="28"/>
      <c r="AK67" s="54"/>
      <c r="AL67" s="54"/>
      <c r="AM67" s="28"/>
      <c r="AN67" s="28"/>
      <c r="AO67" s="28"/>
      <c r="AP67" s="28"/>
      <c r="AQ67" s="28">
        <v>2</v>
      </c>
      <c r="AR67" s="51">
        <f>34*5</f>
        <v>170</v>
      </c>
      <c r="AS67" s="60">
        <v>1.17E-2</v>
      </c>
    </row>
    <row r="68" spans="1:45" ht="21" customHeight="1" x14ac:dyDescent="0.2">
      <c r="A68" s="90"/>
      <c r="B68" s="47" t="s">
        <v>66</v>
      </c>
      <c r="C68" s="43">
        <v>5</v>
      </c>
      <c r="D68" s="53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28"/>
      <c r="AJ68" s="28"/>
      <c r="AK68" s="54"/>
      <c r="AL68" s="54"/>
      <c r="AM68" s="28"/>
      <c r="AN68" s="28"/>
      <c r="AO68" s="28"/>
      <c r="AP68" s="28"/>
      <c r="AQ68" s="28">
        <f t="shared" ref="AQ68:AQ75" si="6">SUM(E68:AP68)</f>
        <v>0</v>
      </c>
      <c r="AR68" s="51">
        <f>34*3</f>
        <v>102</v>
      </c>
      <c r="AS68" s="60">
        <f t="shared" ref="AS68:AS71" si="7">AQ68/AR68</f>
        <v>0</v>
      </c>
    </row>
    <row r="69" spans="1:45" ht="18" customHeight="1" x14ac:dyDescent="0.2">
      <c r="A69" s="90"/>
      <c r="B69" s="47" t="s">
        <v>67</v>
      </c>
      <c r="C69" s="43">
        <v>5</v>
      </c>
      <c r="D69" s="53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1"/>
      <c r="AH69" s="54"/>
      <c r="AI69" s="54"/>
      <c r="AJ69" s="28"/>
      <c r="AK69" s="54"/>
      <c r="AL69" s="54"/>
      <c r="AM69" s="28"/>
      <c r="AN69" s="28"/>
      <c r="AO69" s="28"/>
      <c r="AP69" s="28"/>
      <c r="AQ69" s="28">
        <f t="shared" si="6"/>
        <v>0</v>
      </c>
      <c r="AR69" s="51">
        <f>34*1</f>
        <v>34</v>
      </c>
      <c r="AS69" s="60">
        <f t="shared" si="7"/>
        <v>0</v>
      </c>
    </row>
    <row r="70" spans="1:45" ht="18" customHeight="1" x14ac:dyDescent="0.2">
      <c r="A70" s="90"/>
      <c r="B70" s="47" t="s">
        <v>68</v>
      </c>
      <c r="C70" s="43">
        <v>5</v>
      </c>
      <c r="D70" s="6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1"/>
      <c r="AG70" s="51"/>
      <c r="AH70" s="54"/>
      <c r="AI70" s="54"/>
      <c r="AJ70" s="28"/>
      <c r="AK70" s="51"/>
      <c r="AL70" s="54"/>
      <c r="AM70" s="28"/>
      <c r="AN70" s="28"/>
      <c r="AO70" s="28"/>
      <c r="AP70" s="28"/>
      <c r="AQ70" s="28">
        <f t="shared" si="6"/>
        <v>0</v>
      </c>
      <c r="AR70" s="51">
        <f>34*1</f>
        <v>34</v>
      </c>
      <c r="AS70" s="60">
        <f t="shared" si="7"/>
        <v>0</v>
      </c>
    </row>
    <row r="71" spans="1:45" ht="18" customHeight="1" x14ac:dyDescent="0.2">
      <c r="A71" s="90"/>
      <c r="B71" s="43" t="s">
        <v>53</v>
      </c>
      <c r="C71" s="43">
        <v>5</v>
      </c>
      <c r="D71" s="6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1"/>
      <c r="AG71" s="51"/>
      <c r="AH71" s="54"/>
      <c r="AI71" s="54"/>
      <c r="AJ71" s="28"/>
      <c r="AK71" s="51"/>
      <c r="AL71" s="54"/>
      <c r="AM71" s="28"/>
      <c r="AN71" s="28"/>
      <c r="AO71" s="28"/>
      <c r="AP71" s="28"/>
      <c r="AQ71" s="28">
        <f t="shared" si="6"/>
        <v>0</v>
      </c>
      <c r="AR71" s="51">
        <f>34*1</f>
        <v>34</v>
      </c>
      <c r="AS71" s="60">
        <f t="shared" si="7"/>
        <v>0</v>
      </c>
    </row>
    <row r="72" spans="1:45" ht="17.45" customHeight="1" x14ac:dyDescent="0.2">
      <c r="A72" s="90"/>
      <c r="B72" s="47" t="s">
        <v>54</v>
      </c>
      <c r="C72" s="43">
        <v>5</v>
      </c>
      <c r="D72" s="6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1"/>
      <c r="AG72" s="51"/>
      <c r="AH72" s="54"/>
      <c r="AI72" s="54"/>
      <c r="AJ72" s="28"/>
      <c r="AK72" s="51"/>
      <c r="AL72" s="54"/>
      <c r="AM72" s="28"/>
      <c r="AN72" s="28"/>
      <c r="AO72" s="28"/>
      <c r="AP72" s="28"/>
      <c r="AQ72" s="28">
        <f t="shared" si="6"/>
        <v>0</v>
      </c>
      <c r="AR72" s="51">
        <f>34*1</f>
        <v>34</v>
      </c>
      <c r="AS72" s="60">
        <f>AQ72/AR72</f>
        <v>0</v>
      </c>
    </row>
    <row r="73" spans="1:45" ht="42" customHeight="1" x14ac:dyDescent="0.2">
      <c r="A73" s="91"/>
      <c r="B73" s="47" t="s">
        <v>87</v>
      </c>
      <c r="C73" s="43">
        <v>5</v>
      </c>
      <c r="D73" s="70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1"/>
      <c r="AG73" s="51"/>
      <c r="AH73" s="54"/>
      <c r="AI73" s="54"/>
      <c r="AJ73" s="28"/>
      <c r="AK73" s="51"/>
      <c r="AL73" s="54"/>
      <c r="AM73" s="28"/>
      <c r="AN73" s="28"/>
      <c r="AO73" s="28"/>
      <c r="AP73" s="28"/>
      <c r="AQ73" s="28">
        <v>0</v>
      </c>
      <c r="AR73" s="51">
        <v>17</v>
      </c>
      <c r="AS73" s="60">
        <f>AQ73/AR73</f>
        <v>0</v>
      </c>
    </row>
    <row r="74" spans="1:45" ht="15" customHeight="1" x14ac:dyDescent="0.2">
      <c r="A74" s="90"/>
      <c r="B74" s="43" t="s">
        <v>55</v>
      </c>
      <c r="C74" s="43">
        <v>5</v>
      </c>
      <c r="D74" s="53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1"/>
      <c r="AI74" s="51"/>
      <c r="AJ74" s="28"/>
      <c r="AK74" s="54"/>
      <c r="AL74" s="54"/>
      <c r="AM74" s="28"/>
      <c r="AN74" s="28"/>
      <c r="AO74" s="28"/>
      <c r="AP74" s="28"/>
      <c r="AQ74" s="28">
        <f t="shared" si="6"/>
        <v>0</v>
      </c>
      <c r="AR74" s="51">
        <f>34*2</f>
        <v>68</v>
      </c>
      <c r="AS74" s="60">
        <f>AQ74/AR74</f>
        <v>0</v>
      </c>
    </row>
    <row r="75" spans="1:45" ht="26.45" customHeight="1" x14ac:dyDescent="0.2">
      <c r="A75" s="96"/>
      <c r="B75" s="47" t="s">
        <v>56</v>
      </c>
      <c r="C75" s="43">
        <v>5</v>
      </c>
      <c r="D75" s="53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1"/>
      <c r="AI75" s="51"/>
      <c r="AJ75" s="28"/>
      <c r="AK75" s="54"/>
      <c r="AL75" s="54"/>
      <c r="AM75" s="28"/>
      <c r="AN75" s="28"/>
      <c r="AO75" s="28"/>
      <c r="AP75" s="28"/>
      <c r="AQ75" s="28">
        <f t="shared" si="6"/>
        <v>0</v>
      </c>
      <c r="AR75" s="51">
        <f>34*2</f>
        <v>68</v>
      </c>
      <c r="AS75" s="60">
        <f>AQ75/AR75</f>
        <v>0</v>
      </c>
    </row>
    <row r="76" spans="1:45" ht="27" customHeight="1" x14ac:dyDescent="0.2">
      <c r="A76" s="92"/>
      <c r="B76" s="93"/>
      <c r="C76" s="93"/>
      <c r="D76" s="94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6"/>
      <c r="AN76" s="56"/>
      <c r="AO76" s="56"/>
      <c r="AP76" s="56"/>
      <c r="AQ76" s="56"/>
      <c r="AR76" s="56"/>
      <c r="AS76" s="56"/>
    </row>
    <row r="77" spans="1:45" s="35" customFormat="1" ht="116.25" customHeight="1" x14ac:dyDescent="0.2">
      <c r="A77" s="85" t="s">
        <v>69</v>
      </c>
      <c r="B77" s="86"/>
      <c r="C77" s="86"/>
      <c r="D77" s="87"/>
      <c r="E77" s="77" t="s">
        <v>30</v>
      </c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9"/>
      <c r="AQ77" s="143" t="s">
        <v>31</v>
      </c>
      <c r="AR77" s="146" t="s">
        <v>32</v>
      </c>
      <c r="AS77" s="149" t="s">
        <v>33</v>
      </c>
    </row>
    <row r="78" spans="1:45" s="35" customFormat="1" ht="21.75" customHeight="1" x14ac:dyDescent="0.2">
      <c r="A78" s="74" t="s">
        <v>34</v>
      </c>
      <c r="B78" s="80"/>
      <c r="C78" s="81"/>
      <c r="D78" s="44" t="s">
        <v>36</v>
      </c>
      <c r="E78" s="74" t="s">
        <v>37</v>
      </c>
      <c r="F78" s="75"/>
      <c r="G78" s="75"/>
      <c r="H78" s="76"/>
      <c r="I78" s="74" t="s">
        <v>38</v>
      </c>
      <c r="J78" s="75"/>
      <c r="K78" s="75"/>
      <c r="L78" s="76"/>
      <c r="M78" s="74" t="s">
        <v>39</v>
      </c>
      <c r="N78" s="75"/>
      <c r="O78" s="75"/>
      <c r="P78" s="76"/>
      <c r="Q78" s="74" t="s">
        <v>40</v>
      </c>
      <c r="R78" s="75"/>
      <c r="S78" s="75"/>
      <c r="T78" s="76"/>
      <c r="U78" s="74" t="s">
        <v>41</v>
      </c>
      <c r="V78" s="75"/>
      <c r="W78" s="76"/>
      <c r="X78" s="74" t="s">
        <v>42</v>
      </c>
      <c r="Y78" s="75"/>
      <c r="Z78" s="75"/>
      <c r="AA78" s="76"/>
      <c r="AB78" s="74" t="s">
        <v>43</v>
      </c>
      <c r="AC78" s="75"/>
      <c r="AD78" s="76"/>
      <c r="AE78" s="74" t="s">
        <v>44</v>
      </c>
      <c r="AF78" s="75"/>
      <c r="AG78" s="75"/>
      <c r="AH78" s="75"/>
      <c r="AI78" s="76"/>
      <c r="AJ78" s="74" t="s">
        <v>45</v>
      </c>
      <c r="AK78" s="75"/>
      <c r="AL78" s="76"/>
      <c r="AM78" s="74" t="s">
        <v>46</v>
      </c>
      <c r="AN78" s="75"/>
      <c r="AO78" s="75"/>
      <c r="AP78" s="76"/>
      <c r="AQ78" s="144"/>
      <c r="AR78" s="147"/>
      <c r="AS78" s="150"/>
    </row>
    <row r="79" spans="1:45" s="45" customFormat="1" ht="11.25" customHeight="1" x14ac:dyDescent="0.2">
      <c r="A79" s="82"/>
      <c r="B79" s="83"/>
      <c r="C79" s="84"/>
      <c r="D79" s="44" t="s">
        <v>47</v>
      </c>
      <c r="E79" s="46">
        <v>1</v>
      </c>
      <c r="F79" s="46">
        <v>2</v>
      </c>
      <c r="G79" s="46">
        <v>3</v>
      </c>
      <c r="H79" s="46">
        <v>4</v>
      </c>
      <c r="I79" s="46">
        <v>5</v>
      </c>
      <c r="J79" s="46">
        <v>6</v>
      </c>
      <c r="K79" s="46">
        <v>7</v>
      </c>
      <c r="L79" s="46">
        <v>8</v>
      </c>
      <c r="M79" s="46">
        <v>9</v>
      </c>
      <c r="N79" s="46">
        <v>10</v>
      </c>
      <c r="O79" s="46">
        <v>11</v>
      </c>
      <c r="P79" s="46">
        <v>12</v>
      </c>
      <c r="Q79" s="46">
        <v>13</v>
      </c>
      <c r="R79" s="46">
        <v>14</v>
      </c>
      <c r="S79" s="46">
        <v>15</v>
      </c>
      <c r="T79" s="46">
        <v>16</v>
      </c>
      <c r="U79" s="46">
        <v>17</v>
      </c>
      <c r="V79" s="46">
        <v>18</v>
      </c>
      <c r="W79" s="46">
        <v>19</v>
      </c>
      <c r="X79" s="46">
        <v>20</v>
      </c>
      <c r="Y79" s="46">
        <v>21</v>
      </c>
      <c r="Z79" s="46">
        <v>22</v>
      </c>
      <c r="AA79" s="46">
        <v>23</v>
      </c>
      <c r="AB79" s="46">
        <v>24</v>
      </c>
      <c r="AC79" s="46">
        <v>25</v>
      </c>
      <c r="AD79" s="46">
        <v>26</v>
      </c>
      <c r="AE79" s="46">
        <v>27</v>
      </c>
      <c r="AF79" s="46">
        <v>28</v>
      </c>
      <c r="AG79" s="46">
        <v>29</v>
      </c>
      <c r="AH79" s="46">
        <v>30</v>
      </c>
      <c r="AI79" s="46">
        <v>31</v>
      </c>
      <c r="AJ79" s="46">
        <v>32</v>
      </c>
      <c r="AK79" s="46">
        <v>33</v>
      </c>
      <c r="AL79" s="46">
        <v>34</v>
      </c>
      <c r="AM79" s="46">
        <v>35</v>
      </c>
      <c r="AN79" s="46">
        <v>36</v>
      </c>
      <c r="AO79" s="46">
        <v>37</v>
      </c>
      <c r="AP79" s="46">
        <v>38</v>
      </c>
      <c r="AQ79" s="145"/>
      <c r="AR79" s="148"/>
      <c r="AS79" s="151"/>
    </row>
    <row r="80" spans="1:45" ht="12.75" customHeight="1" x14ac:dyDescent="0.25">
      <c r="A80" s="155" t="s">
        <v>58</v>
      </c>
      <c r="B80" s="47" t="s">
        <v>49</v>
      </c>
      <c r="C80" s="43">
        <v>6</v>
      </c>
      <c r="D80" s="53"/>
      <c r="E80" s="54"/>
      <c r="F80" s="59" t="s">
        <v>59</v>
      </c>
      <c r="G80" s="54"/>
      <c r="H80" s="54"/>
      <c r="I80" s="54"/>
      <c r="J80" s="54"/>
      <c r="K80" s="59" t="s">
        <v>59</v>
      </c>
      <c r="L80" s="54"/>
      <c r="M80" s="54"/>
      <c r="N80" s="54"/>
      <c r="O80"/>
      <c r="P80" s="59" t="s">
        <v>59</v>
      </c>
      <c r="Q80" s="54"/>
      <c r="R80"/>
      <c r="S80" s="59" t="s">
        <v>59</v>
      </c>
      <c r="T80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28"/>
      <c r="AN80" s="28"/>
      <c r="AO80" s="28"/>
      <c r="AP80" s="28"/>
      <c r="AQ80" s="28">
        <v>4</v>
      </c>
      <c r="AR80" s="51">
        <f>34*6</f>
        <v>204</v>
      </c>
      <c r="AS80" s="60">
        <v>1.9599999999999999E-2</v>
      </c>
    </row>
    <row r="81" spans="1:45" ht="12.75" customHeight="1" x14ac:dyDescent="0.2">
      <c r="A81" s="156"/>
      <c r="B81" s="47" t="s">
        <v>65</v>
      </c>
      <c r="C81" s="43">
        <v>6</v>
      </c>
      <c r="D81" s="53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28"/>
      <c r="AN81" s="28"/>
      <c r="AO81" s="28"/>
      <c r="AP81" s="28"/>
      <c r="AQ81" s="28">
        <f>SUM(E81:AP81)</f>
        <v>0</v>
      </c>
      <c r="AR81" s="51">
        <f>34*3</f>
        <v>102</v>
      </c>
      <c r="AS81" s="60">
        <f>AQ81/AR81</f>
        <v>0</v>
      </c>
    </row>
    <row r="82" spans="1:45" ht="25.9" customHeight="1" x14ac:dyDescent="0.2">
      <c r="A82" s="156"/>
      <c r="B82" s="61" t="s">
        <v>60</v>
      </c>
      <c r="C82" s="43">
        <v>6</v>
      </c>
      <c r="D82" s="53"/>
      <c r="E82" s="54"/>
      <c r="F82" s="54"/>
      <c r="G82" s="54"/>
      <c r="H82" s="54"/>
      <c r="I82" s="59" t="s">
        <v>59</v>
      </c>
      <c r="J82" s="54"/>
      <c r="K82" s="59" t="s">
        <v>59</v>
      </c>
      <c r="L82" s="54"/>
      <c r="M82" s="54"/>
      <c r="N82" s="54"/>
      <c r="O82" s="54"/>
      <c r="P82" s="59" t="s">
        <v>59</v>
      </c>
      <c r="Q82" s="54"/>
      <c r="R82" s="59" t="s">
        <v>59</v>
      </c>
      <c r="S82" s="54"/>
      <c r="T82" s="59" t="s">
        <v>59</v>
      </c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28"/>
      <c r="AN82" s="28"/>
      <c r="AO82" s="28"/>
      <c r="AP82" s="28"/>
      <c r="AQ82" s="28">
        <v>5</v>
      </c>
      <c r="AR82" s="51">
        <f>34*3</f>
        <v>102</v>
      </c>
      <c r="AS82" s="60">
        <v>4.9000000000000002E-2</v>
      </c>
    </row>
    <row r="83" spans="1:45" ht="12.75" customHeight="1" x14ac:dyDescent="0.25">
      <c r="A83" s="156"/>
      <c r="B83" s="47" t="s">
        <v>50</v>
      </c>
      <c r="C83" s="43">
        <v>6</v>
      </c>
      <c r="D83" s="53"/>
      <c r="E83" s="54"/>
      <c r="F83" s="54"/>
      <c r="G83"/>
      <c r="H83" s="54"/>
      <c r="I83" s="54"/>
      <c r="J83" s="54"/>
      <c r="K83" s="59" t="s">
        <v>59</v>
      </c>
      <c r="L83" s="54"/>
      <c r="M83" s="54"/>
      <c r="N83" s="54"/>
      <c r="O83"/>
      <c r="P83" s="54"/>
      <c r="Q83" s="54"/>
      <c r="R83" s="54"/>
      <c r="S83" s="59" t="s">
        <v>59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28"/>
      <c r="AJ83" s="28"/>
      <c r="AK83" s="54"/>
      <c r="AL83" s="54"/>
      <c r="AM83" s="28"/>
      <c r="AN83" s="28"/>
      <c r="AO83" s="28"/>
      <c r="AP83" s="28"/>
      <c r="AQ83" s="28">
        <v>2</v>
      </c>
      <c r="AR83" s="51">
        <f>34*5</f>
        <v>170</v>
      </c>
      <c r="AS83" s="60">
        <v>1.17E-2</v>
      </c>
    </row>
    <row r="84" spans="1:45" ht="12.6" customHeight="1" x14ac:dyDescent="0.2">
      <c r="A84" s="156"/>
      <c r="B84" s="47" t="s">
        <v>66</v>
      </c>
      <c r="C84" s="43">
        <v>6</v>
      </c>
      <c r="D84" s="53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28"/>
      <c r="AJ84" s="28"/>
      <c r="AK84" s="54"/>
      <c r="AL84" s="54"/>
      <c r="AM84" s="28"/>
      <c r="AN84" s="28"/>
      <c r="AO84" s="28"/>
      <c r="AP84" s="28"/>
      <c r="AQ84" s="28">
        <f t="shared" ref="AQ84:AQ90" si="8">SUM(E84:AP84)</f>
        <v>0</v>
      </c>
      <c r="AR84" s="51">
        <f>34*3</f>
        <v>102</v>
      </c>
      <c r="AS84" s="60">
        <f t="shared" ref="AS84:AS90" si="9">AQ84/AR84</f>
        <v>0</v>
      </c>
    </row>
    <row r="85" spans="1:45" ht="12.75" customHeight="1" x14ac:dyDescent="0.2">
      <c r="A85" s="156"/>
      <c r="B85" s="47" t="s">
        <v>67</v>
      </c>
      <c r="C85" s="43">
        <v>6</v>
      </c>
      <c r="D85" s="53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1"/>
      <c r="AH85" s="54"/>
      <c r="AI85" s="54"/>
      <c r="AJ85" s="28"/>
      <c r="AK85" s="54"/>
      <c r="AL85" s="54"/>
      <c r="AM85" s="28"/>
      <c r="AN85" s="28"/>
      <c r="AO85" s="28"/>
      <c r="AP85" s="28"/>
      <c r="AQ85" s="28">
        <f t="shared" si="8"/>
        <v>0</v>
      </c>
      <c r="AR85" s="51">
        <f>34*1</f>
        <v>34</v>
      </c>
      <c r="AS85" s="60">
        <f t="shared" si="9"/>
        <v>0</v>
      </c>
    </row>
    <row r="86" spans="1:45" ht="12.75" customHeight="1" x14ac:dyDescent="0.2">
      <c r="A86" s="156"/>
      <c r="B86" s="47" t="s">
        <v>68</v>
      </c>
      <c r="C86" s="43">
        <v>6</v>
      </c>
      <c r="D86" s="53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1"/>
      <c r="AJ86" s="54"/>
      <c r="AK86" s="54"/>
      <c r="AL86" s="54"/>
      <c r="AM86" s="28"/>
      <c r="AN86" s="28"/>
      <c r="AO86" s="28"/>
      <c r="AP86" s="28"/>
      <c r="AQ86" s="28">
        <f t="shared" si="8"/>
        <v>0</v>
      </c>
      <c r="AR86" s="51">
        <f>34*1</f>
        <v>34</v>
      </c>
      <c r="AS86" s="60">
        <f t="shared" si="9"/>
        <v>0</v>
      </c>
    </row>
    <row r="87" spans="1:45" ht="12.75" customHeight="1" x14ac:dyDescent="0.2">
      <c r="A87" s="156"/>
      <c r="B87" s="43" t="s">
        <v>53</v>
      </c>
      <c r="C87" s="43">
        <v>6</v>
      </c>
      <c r="D87" s="53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1"/>
      <c r="AI87" s="51"/>
      <c r="AJ87" s="28"/>
      <c r="AK87" s="54"/>
      <c r="AL87" s="54"/>
      <c r="AM87" s="28"/>
      <c r="AN87" s="28"/>
      <c r="AO87" s="28"/>
      <c r="AP87" s="28"/>
      <c r="AQ87" s="28">
        <f t="shared" si="8"/>
        <v>0</v>
      </c>
      <c r="AR87" s="51">
        <f>34*1</f>
        <v>34</v>
      </c>
      <c r="AS87" s="60">
        <f t="shared" si="9"/>
        <v>0</v>
      </c>
    </row>
    <row r="88" spans="1:45" ht="12.75" customHeight="1" x14ac:dyDescent="0.2">
      <c r="A88" s="156"/>
      <c r="B88" s="43" t="s">
        <v>54</v>
      </c>
      <c r="C88" s="43">
        <v>6</v>
      </c>
      <c r="D88" s="53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1"/>
      <c r="AI88" s="51"/>
      <c r="AJ88" s="28"/>
      <c r="AK88" s="54"/>
      <c r="AL88" s="54"/>
      <c r="AM88" s="28"/>
      <c r="AN88" s="28"/>
      <c r="AO88" s="28"/>
      <c r="AP88" s="28"/>
      <c r="AQ88" s="28">
        <f t="shared" si="8"/>
        <v>0</v>
      </c>
      <c r="AR88" s="51">
        <f>34*1</f>
        <v>34</v>
      </c>
      <c r="AS88" s="60">
        <f t="shared" si="9"/>
        <v>0</v>
      </c>
    </row>
    <row r="89" spans="1:45" ht="12.75" customHeight="1" x14ac:dyDescent="0.2">
      <c r="A89" s="156"/>
      <c r="B89" s="43" t="s">
        <v>55</v>
      </c>
      <c r="C89" s="43">
        <v>6</v>
      </c>
      <c r="D89" s="53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1"/>
      <c r="AI89" s="51"/>
      <c r="AJ89" s="28"/>
      <c r="AK89" s="54"/>
      <c r="AL89" s="54"/>
      <c r="AM89" s="28"/>
      <c r="AN89" s="28"/>
      <c r="AO89" s="28"/>
      <c r="AP89" s="28"/>
      <c r="AQ89" s="28">
        <f t="shared" si="8"/>
        <v>0</v>
      </c>
      <c r="AR89" s="51">
        <f>34*2</f>
        <v>68</v>
      </c>
      <c r="AS89" s="60">
        <f t="shared" si="9"/>
        <v>0</v>
      </c>
    </row>
    <row r="90" spans="1:45" ht="25.9" customHeight="1" x14ac:dyDescent="0.2">
      <c r="A90" s="157"/>
      <c r="B90" s="43" t="s">
        <v>56</v>
      </c>
      <c r="C90" s="43">
        <v>6</v>
      </c>
      <c r="D90" s="53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1"/>
      <c r="AI90" s="51"/>
      <c r="AJ90" s="28"/>
      <c r="AK90" s="54"/>
      <c r="AL90" s="54"/>
      <c r="AM90" s="28"/>
      <c r="AN90" s="28"/>
      <c r="AO90" s="28"/>
      <c r="AP90" s="28"/>
      <c r="AQ90" s="28">
        <f t="shared" si="8"/>
        <v>0</v>
      </c>
      <c r="AR90" s="51">
        <f>34*2</f>
        <v>68</v>
      </c>
      <c r="AS90" s="60">
        <f t="shared" si="9"/>
        <v>0</v>
      </c>
    </row>
    <row r="91" spans="1:45" ht="27" customHeight="1" x14ac:dyDescent="0.2">
      <c r="A91" s="56"/>
      <c r="B91" s="63"/>
      <c r="C91" s="63"/>
      <c r="D91" s="63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6"/>
      <c r="AN91" s="56"/>
      <c r="AO91" s="56"/>
      <c r="AP91" s="56"/>
      <c r="AQ91" s="56"/>
      <c r="AR91" s="56"/>
      <c r="AS91" s="56"/>
    </row>
    <row r="92" spans="1:45" s="35" customFormat="1" ht="81.75" customHeight="1" x14ac:dyDescent="0.2">
      <c r="A92" s="85" t="s">
        <v>70</v>
      </c>
      <c r="B92" s="86"/>
      <c r="C92" s="86"/>
      <c r="D92" s="87"/>
      <c r="E92" s="77" t="s">
        <v>30</v>
      </c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9"/>
      <c r="AQ92" s="143" t="s">
        <v>31</v>
      </c>
      <c r="AR92" s="146" t="s">
        <v>32</v>
      </c>
      <c r="AS92" s="149" t="s">
        <v>33</v>
      </c>
    </row>
    <row r="93" spans="1:45" s="35" customFormat="1" ht="21.75" customHeight="1" x14ac:dyDescent="0.2">
      <c r="A93" s="74" t="s">
        <v>34</v>
      </c>
      <c r="B93" s="80"/>
      <c r="C93" s="81"/>
      <c r="D93" s="44" t="s">
        <v>36</v>
      </c>
      <c r="E93" s="74" t="s">
        <v>37</v>
      </c>
      <c r="F93" s="75"/>
      <c r="G93" s="75"/>
      <c r="H93" s="76"/>
      <c r="I93" s="74" t="s">
        <v>38</v>
      </c>
      <c r="J93" s="75"/>
      <c r="K93" s="75"/>
      <c r="L93" s="76"/>
      <c r="M93" s="74" t="s">
        <v>39</v>
      </c>
      <c r="N93" s="75"/>
      <c r="O93" s="75"/>
      <c r="P93" s="76"/>
      <c r="Q93" s="74" t="s">
        <v>40</v>
      </c>
      <c r="R93" s="75"/>
      <c r="S93" s="75"/>
      <c r="T93" s="76"/>
      <c r="U93" s="74" t="s">
        <v>41</v>
      </c>
      <c r="V93" s="75"/>
      <c r="W93" s="76"/>
      <c r="X93" s="74" t="s">
        <v>42</v>
      </c>
      <c r="Y93" s="75"/>
      <c r="Z93" s="75"/>
      <c r="AA93" s="76"/>
      <c r="AB93" s="74" t="s">
        <v>43</v>
      </c>
      <c r="AC93" s="75"/>
      <c r="AD93" s="76"/>
      <c r="AE93" s="74" t="s">
        <v>44</v>
      </c>
      <c r="AF93" s="75"/>
      <c r="AG93" s="75"/>
      <c r="AH93" s="75"/>
      <c r="AI93" s="76"/>
      <c r="AJ93" s="74" t="s">
        <v>45</v>
      </c>
      <c r="AK93" s="75"/>
      <c r="AL93" s="76"/>
      <c r="AM93" s="74" t="s">
        <v>46</v>
      </c>
      <c r="AN93" s="75"/>
      <c r="AO93" s="75"/>
      <c r="AP93" s="76"/>
      <c r="AQ93" s="144"/>
      <c r="AR93" s="147"/>
      <c r="AS93" s="150"/>
    </row>
    <row r="94" spans="1:45" s="45" customFormat="1" ht="11.25" customHeight="1" x14ac:dyDescent="0.2">
      <c r="A94" s="82"/>
      <c r="B94" s="83"/>
      <c r="C94" s="84"/>
      <c r="D94" s="44" t="s">
        <v>47</v>
      </c>
      <c r="E94" s="46">
        <v>1</v>
      </c>
      <c r="F94" s="46">
        <v>2</v>
      </c>
      <c r="G94" s="46">
        <v>3</v>
      </c>
      <c r="H94" s="46">
        <v>4</v>
      </c>
      <c r="I94" s="46">
        <v>5</v>
      </c>
      <c r="J94" s="46">
        <v>6</v>
      </c>
      <c r="K94" s="46">
        <v>7</v>
      </c>
      <c r="L94" s="46">
        <v>8</v>
      </c>
      <c r="M94" s="46">
        <v>9</v>
      </c>
      <c r="N94" s="46">
        <v>10</v>
      </c>
      <c r="O94" s="46">
        <v>11</v>
      </c>
      <c r="P94" s="46">
        <v>12</v>
      </c>
      <c r="Q94" s="46">
        <v>13</v>
      </c>
      <c r="R94" s="46">
        <v>14</v>
      </c>
      <c r="S94" s="46">
        <v>15</v>
      </c>
      <c r="T94" s="46">
        <v>16</v>
      </c>
      <c r="U94" s="46">
        <v>17</v>
      </c>
      <c r="V94" s="46">
        <v>18</v>
      </c>
      <c r="W94" s="46">
        <v>19</v>
      </c>
      <c r="X94" s="46">
        <v>20</v>
      </c>
      <c r="Y94" s="46">
        <v>21</v>
      </c>
      <c r="Z94" s="46">
        <v>22</v>
      </c>
      <c r="AA94" s="46">
        <v>23</v>
      </c>
      <c r="AB94" s="46">
        <v>24</v>
      </c>
      <c r="AC94" s="46">
        <v>25</v>
      </c>
      <c r="AD94" s="46">
        <v>26</v>
      </c>
      <c r="AE94" s="46">
        <v>27</v>
      </c>
      <c r="AF94" s="46">
        <v>28</v>
      </c>
      <c r="AG94" s="46">
        <v>29</v>
      </c>
      <c r="AH94" s="46">
        <v>30</v>
      </c>
      <c r="AI94" s="46">
        <v>31</v>
      </c>
      <c r="AJ94" s="46">
        <v>32</v>
      </c>
      <c r="AK94" s="46">
        <v>33</v>
      </c>
      <c r="AL94" s="46">
        <v>34</v>
      </c>
      <c r="AM94" s="46">
        <v>35</v>
      </c>
      <c r="AN94" s="46">
        <v>36</v>
      </c>
      <c r="AO94" s="46">
        <v>37</v>
      </c>
      <c r="AP94" s="46">
        <v>38</v>
      </c>
      <c r="AQ94" s="145"/>
      <c r="AR94" s="148"/>
      <c r="AS94" s="151"/>
    </row>
    <row r="95" spans="1:45" ht="12.75" customHeight="1" x14ac:dyDescent="0.25">
      <c r="A95" s="95" t="s">
        <v>58</v>
      </c>
      <c r="B95" s="47" t="s">
        <v>49</v>
      </c>
      <c r="C95" s="43">
        <v>7</v>
      </c>
      <c r="D95" s="53"/>
      <c r="E95" s="54"/>
      <c r="F95" s="59" t="s">
        <v>59</v>
      </c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9" t="s">
        <v>59</v>
      </c>
      <c r="R95" s="54"/>
      <c r="S95" s="54"/>
      <c r="T95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28"/>
      <c r="AN95" s="28"/>
      <c r="AO95" s="28"/>
      <c r="AP95" s="28"/>
      <c r="AQ95" s="28">
        <v>2</v>
      </c>
      <c r="AR95" s="51">
        <f>34*4</f>
        <v>136</v>
      </c>
      <c r="AS95" s="60">
        <v>1.47E-2</v>
      </c>
    </row>
    <row r="96" spans="1:45" ht="12.75" customHeight="1" x14ac:dyDescent="0.2">
      <c r="A96" s="90"/>
      <c r="B96" s="47" t="s">
        <v>65</v>
      </c>
      <c r="C96" s="43">
        <v>7</v>
      </c>
      <c r="D96" s="53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28"/>
      <c r="AN96" s="28"/>
      <c r="AO96" s="28"/>
      <c r="AP96" s="28"/>
      <c r="AQ96" s="28">
        <f>SUM(E96:AP96)</f>
        <v>0</v>
      </c>
      <c r="AR96" s="51">
        <f>34*2</f>
        <v>68</v>
      </c>
      <c r="AS96" s="60">
        <f>AQ96/AR96</f>
        <v>0</v>
      </c>
    </row>
    <row r="97" spans="1:45" ht="25.5" x14ac:dyDescent="0.2">
      <c r="A97" s="90"/>
      <c r="B97" s="61" t="s">
        <v>60</v>
      </c>
      <c r="C97" s="43">
        <v>7</v>
      </c>
      <c r="D97" s="64"/>
      <c r="E97" s="54"/>
      <c r="F97" s="54"/>
      <c r="G97" s="59" t="s">
        <v>59</v>
      </c>
      <c r="H97" s="59" t="s">
        <v>59</v>
      </c>
      <c r="I97" s="54"/>
      <c r="J97" s="54"/>
      <c r="K97" s="54"/>
      <c r="L97" s="54"/>
      <c r="M97" s="54"/>
      <c r="N97" s="59" t="s">
        <v>59</v>
      </c>
      <c r="O97" s="54"/>
      <c r="P97" s="59" t="s">
        <v>59</v>
      </c>
      <c r="Q97" s="54"/>
      <c r="R97" s="54"/>
      <c r="S97" s="59" t="s">
        <v>59</v>
      </c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28"/>
      <c r="AN97" s="28"/>
      <c r="AO97" s="28"/>
      <c r="AP97" s="28"/>
      <c r="AQ97" s="28">
        <v>5</v>
      </c>
      <c r="AR97" s="51">
        <f>34*3</f>
        <v>102</v>
      </c>
      <c r="AS97" s="60">
        <v>4.9000000000000002E-2</v>
      </c>
    </row>
    <row r="98" spans="1:45" ht="15" x14ac:dyDescent="0.25">
      <c r="A98" s="90"/>
      <c r="B98" s="47" t="s">
        <v>71</v>
      </c>
      <c r="C98" s="43">
        <v>7</v>
      </c>
      <c r="D98" s="53"/>
      <c r="E98" s="54"/>
      <c r="F98" s="54"/>
      <c r="G98"/>
      <c r="H98" s="54"/>
      <c r="I98" s="54"/>
      <c r="J98" s="54"/>
      <c r="K98" s="54"/>
      <c r="L98" s="59" t="s">
        <v>59</v>
      </c>
      <c r="M98"/>
      <c r="N98" s="54"/>
      <c r="O98" s="54"/>
      <c r="P98" s="54"/>
      <c r="Q98" s="54"/>
      <c r="R98" s="54"/>
      <c r="S98" s="59" t="s">
        <v>59</v>
      </c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28"/>
      <c r="AJ98" s="28"/>
      <c r="AK98" s="54"/>
      <c r="AL98" s="54"/>
      <c r="AM98" s="28"/>
      <c r="AN98" s="28"/>
      <c r="AO98" s="28"/>
      <c r="AP98" s="28"/>
      <c r="AQ98" s="28">
        <v>2</v>
      </c>
      <c r="AR98" s="51">
        <f>34*3</f>
        <v>102</v>
      </c>
      <c r="AS98" s="60">
        <v>1.9599999999999999E-2</v>
      </c>
    </row>
    <row r="99" spans="1:45" ht="12.75" customHeight="1" x14ac:dyDescent="0.2">
      <c r="A99" s="90"/>
      <c r="B99" s="47" t="s">
        <v>72</v>
      </c>
      <c r="C99" s="43">
        <v>7</v>
      </c>
      <c r="D99" s="64"/>
      <c r="E99" s="54"/>
      <c r="F99" s="54"/>
      <c r="G99" s="54"/>
      <c r="H99" s="54"/>
      <c r="I99" s="54"/>
      <c r="J99" s="54"/>
      <c r="K99" s="59" t="s">
        <v>59</v>
      </c>
      <c r="L99" s="54"/>
      <c r="M99" s="54"/>
      <c r="N99" s="54"/>
      <c r="O99" s="54"/>
      <c r="P99" s="54"/>
      <c r="Q99" s="54"/>
      <c r="R99" s="54"/>
      <c r="S99" s="54"/>
      <c r="T99" s="59" t="s">
        <v>59</v>
      </c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28"/>
      <c r="AJ99" s="28"/>
      <c r="AK99" s="54"/>
      <c r="AL99" s="54"/>
      <c r="AM99" s="28"/>
      <c r="AN99" s="28"/>
      <c r="AO99" s="28"/>
      <c r="AP99" s="28"/>
      <c r="AQ99" s="28">
        <v>2</v>
      </c>
      <c r="AR99" s="51">
        <f>34*2</f>
        <v>68</v>
      </c>
      <c r="AS99" s="60">
        <v>2.9399999999999999E-2</v>
      </c>
    </row>
    <row r="100" spans="1:45" ht="26.45" customHeight="1" x14ac:dyDescent="0.25">
      <c r="A100" s="90"/>
      <c r="B100" s="47" t="s">
        <v>73</v>
      </c>
      <c r="C100" s="43">
        <v>7</v>
      </c>
      <c r="D100" s="6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28"/>
      <c r="AJ100" s="28"/>
      <c r="AK100" s="54"/>
      <c r="AL100" s="54"/>
      <c r="AM100" s="28"/>
      <c r="AN100" s="28"/>
      <c r="AO100" s="28"/>
      <c r="AP100" s="28"/>
      <c r="AQ100" s="28">
        <v>0</v>
      </c>
      <c r="AR100" s="51">
        <f>34*1</f>
        <v>34</v>
      </c>
      <c r="AS100" s="60">
        <f>AQ100/AR100</f>
        <v>0</v>
      </c>
    </row>
    <row r="101" spans="1:45" ht="12.75" customHeight="1" x14ac:dyDescent="0.2">
      <c r="A101" s="90"/>
      <c r="B101" s="47" t="s">
        <v>74</v>
      </c>
      <c r="C101" s="43">
        <v>7</v>
      </c>
      <c r="D101" s="53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1"/>
      <c r="AH101" s="54"/>
      <c r="AI101" s="54"/>
      <c r="AJ101" s="28"/>
      <c r="AK101" s="54"/>
      <c r="AL101" s="54"/>
      <c r="AM101" s="28"/>
      <c r="AN101" s="28"/>
      <c r="AO101" s="28"/>
      <c r="AP101" s="28"/>
      <c r="AQ101" s="28">
        <f>SUM(E101:AP101)</f>
        <v>0</v>
      </c>
      <c r="AR101" s="51">
        <f>34*1</f>
        <v>34</v>
      </c>
      <c r="AS101" s="60">
        <f>AQ101/AR101</f>
        <v>0</v>
      </c>
    </row>
    <row r="102" spans="1:45" ht="12.75" customHeight="1" x14ac:dyDescent="0.2">
      <c r="A102" s="90"/>
      <c r="B102" s="47" t="s">
        <v>66</v>
      </c>
      <c r="C102" s="43">
        <v>7</v>
      </c>
      <c r="D102" s="53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1"/>
      <c r="AJ102" s="54"/>
      <c r="AK102" s="54"/>
      <c r="AL102" s="54"/>
      <c r="AM102" s="28"/>
      <c r="AN102" s="28"/>
      <c r="AO102" s="28"/>
      <c r="AP102" s="28"/>
      <c r="AQ102" s="28">
        <f>SUM(E102:AP102)</f>
        <v>0</v>
      </c>
      <c r="AR102" s="51">
        <f>34*3</f>
        <v>102</v>
      </c>
      <c r="AS102" s="60">
        <f>AQ102/AR102</f>
        <v>0</v>
      </c>
    </row>
    <row r="103" spans="1:45" ht="12.75" customHeight="1" x14ac:dyDescent="0.2">
      <c r="A103" s="90"/>
      <c r="B103" s="47" t="s">
        <v>67</v>
      </c>
      <c r="C103" s="43">
        <v>7</v>
      </c>
      <c r="D103" s="53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1"/>
      <c r="AI103" s="51"/>
      <c r="AJ103" s="28"/>
      <c r="AK103" s="54"/>
      <c r="AL103" s="54"/>
      <c r="AM103" s="28"/>
      <c r="AN103" s="28"/>
      <c r="AO103" s="28"/>
      <c r="AP103" s="28"/>
      <c r="AQ103" s="28">
        <f>SUM(E103:AP103)</f>
        <v>0</v>
      </c>
      <c r="AR103" s="51">
        <f>34*2</f>
        <v>68</v>
      </c>
      <c r="AS103" s="60">
        <f>AQ103/AR103</f>
        <v>0</v>
      </c>
    </row>
    <row r="104" spans="1:45" ht="12.75" customHeight="1" x14ac:dyDescent="0.2">
      <c r="A104" s="90"/>
      <c r="B104" s="47" t="s">
        <v>75</v>
      </c>
      <c r="C104" s="43">
        <v>7</v>
      </c>
      <c r="D104" s="53"/>
      <c r="E104" s="54"/>
      <c r="F104" s="54"/>
      <c r="G104" s="54"/>
      <c r="H104" s="54"/>
      <c r="I104" s="54"/>
      <c r="J104" s="54"/>
      <c r="K104" s="54"/>
      <c r="L104" s="54"/>
      <c r="M104" s="59" t="s">
        <v>59</v>
      </c>
      <c r="N104" s="54"/>
      <c r="O104" s="54"/>
      <c r="P104" s="54"/>
      <c r="Q104" s="54"/>
      <c r="R104" s="54"/>
      <c r="S104" s="54"/>
      <c r="T104" s="59" t="s">
        <v>59</v>
      </c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1"/>
      <c r="AI104" s="51"/>
      <c r="AJ104" s="28"/>
      <c r="AK104" s="54"/>
      <c r="AL104" s="54"/>
      <c r="AM104" s="28"/>
      <c r="AN104" s="28"/>
      <c r="AO104" s="28"/>
      <c r="AP104" s="28"/>
      <c r="AQ104" s="28">
        <v>2</v>
      </c>
      <c r="AR104" s="51">
        <f>34*2</f>
        <v>68</v>
      </c>
      <c r="AS104" s="60">
        <v>2.9399999999999999E-2</v>
      </c>
    </row>
    <row r="105" spans="1:45" ht="12.75" customHeight="1" x14ac:dyDescent="0.2">
      <c r="A105" s="90"/>
      <c r="B105" s="47" t="s">
        <v>68</v>
      </c>
      <c r="C105" s="43">
        <v>7</v>
      </c>
      <c r="D105" s="6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1"/>
      <c r="AI105" s="54"/>
      <c r="AJ105" s="54"/>
      <c r="AK105" s="54"/>
      <c r="AL105" s="54"/>
      <c r="AM105" s="28"/>
      <c r="AN105" s="28"/>
      <c r="AO105" s="28"/>
      <c r="AP105" s="28"/>
      <c r="AQ105" s="28">
        <f>SUM(E105:AP105)</f>
        <v>0</v>
      </c>
      <c r="AR105" s="51">
        <f>34*1</f>
        <v>34</v>
      </c>
      <c r="AS105" s="60">
        <f>AQ105/AR105</f>
        <v>0</v>
      </c>
    </row>
    <row r="106" spans="1:45" ht="12.75" customHeight="1" x14ac:dyDescent="0.2">
      <c r="A106" s="90"/>
      <c r="B106" s="43" t="s">
        <v>53</v>
      </c>
      <c r="C106" s="43">
        <v>7</v>
      </c>
      <c r="D106" s="6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1"/>
      <c r="AI106" s="54"/>
      <c r="AJ106" s="54"/>
      <c r="AK106" s="54"/>
      <c r="AL106" s="54"/>
      <c r="AM106" s="28"/>
      <c r="AN106" s="28"/>
      <c r="AO106" s="28"/>
      <c r="AP106" s="28"/>
      <c r="AQ106" s="28">
        <f>SUM(E106:AP106)</f>
        <v>0</v>
      </c>
      <c r="AR106" s="51">
        <f>34*1</f>
        <v>34</v>
      </c>
      <c r="AS106" s="60">
        <f>AQ106/AR106</f>
        <v>0</v>
      </c>
    </row>
    <row r="107" spans="1:45" ht="12.75" customHeight="1" x14ac:dyDescent="0.2">
      <c r="A107" s="90"/>
      <c r="B107" s="43" t="s">
        <v>54</v>
      </c>
      <c r="C107" s="43">
        <v>7</v>
      </c>
      <c r="D107" s="6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1"/>
      <c r="AI107" s="54"/>
      <c r="AJ107" s="54"/>
      <c r="AK107" s="54"/>
      <c r="AL107" s="54"/>
      <c r="AM107" s="28"/>
      <c r="AN107" s="28"/>
      <c r="AO107" s="28"/>
      <c r="AP107" s="28"/>
      <c r="AQ107" s="28">
        <f>SUM(E107:AP107)</f>
        <v>0</v>
      </c>
      <c r="AR107" s="51">
        <f>34*1</f>
        <v>34</v>
      </c>
      <c r="AS107" s="60">
        <f>AQ107/AR107</f>
        <v>0</v>
      </c>
    </row>
    <row r="108" spans="1:45" ht="12.75" customHeight="1" x14ac:dyDescent="0.2">
      <c r="A108" s="90"/>
      <c r="B108" s="43" t="s">
        <v>55</v>
      </c>
      <c r="C108" s="43">
        <v>7</v>
      </c>
      <c r="D108" s="6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1"/>
      <c r="AI108" s="54"/>
      <c r="AJ108" s="54"/>
      <c r="AK108" s="54"/>
      <c r="AL108" s="54"/>
      <c r="AM108" s="28"/>
      <c r="AN108" s="28"/>
      <c r="AO108" s="28"/>
      <c r="AP108" s="28"/>
      <c r="AQ108" s="28">
        <f>SUM(E108:AP108)</f>
        <v>0</v>
      </c>
      <c r="AR108" s="51">
        <f>34*2</f>
        <v>68</v>
      </c>
      <c r="AS108" s="60">
        <f>AQ108/AR108</f>
        <v>0</v>
      </c>
    </row>
    <row r="109" spans="1:45" ht="24.6" customHeight="1" x14ac:dyDescent="0.2">
      <c r="A109" s="96"/>
      <c r="B109" s="43" t="s">
        <v>56</v>
      </c>
      <c r="C109" s="43">
        <v>7</v>
      </c>
      <c r="D109" s="6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1"/>
      <c r="AI109" s="54"/>
      <c r="AJ109" s="54"/>
      <c r="AK109" s="54"/>
      <c r="AL109" s="54"/>
      <c r="AM109" s="28"/>
      <c r="AN109" s="28"/>
      <c r="AO109" s="28"/>
      <c r="AP109" s="28"/>
      <c r="AQ109" s="28">
        <f>SUM(E109:AP109)</f>
        <v>0</v>
      </c>
      <c r="AR109" s="51">
        <f>34*2</f>
        <v>68</v>
      </c>
      <c r="AS109" s="60">
        <f>AQ109/AR109</f>
        <v>0</v>
      </c>
    </row>
    <row r="110" spans="1:45" ht="27" customHeight="1" x14ac:dyDescent="0.2">
      <c r="A110" s="56"/>
      <c r="B110" s="63"/>
      <c r="C110" s="63"/>
      <c r="D110" s="63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6"/>
      <c r="AN110" s="56"/>
      <c r="AO110" s="56"/>
      <c r="AP110" s="56"/>
      <c r="AQ110" s="56"/>
      <c r="AR110" s="56"/>
      <c r="AS110" s="56"/>
    </row>
    <row r="111" spans="1:45" s="35" customFormat="1" ht="81.75" customHeight="1" x14ac:dyDescent="0.2">
      <c r="A111" s="85" t="s">
        <v>76</v>
      </c>
      <c r="B111" s="86"/>
      <c r="C111" s="86"/>
      <c r="D111" s="87"/>
      <c r="E111" s="77" t="s">
        <v>30</v>
      </c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9"/>
      <c r="AQ111" s="143" t="s">
        <v>31</v>
      </c>
      <c r="AR111" s="146" t="s">
        <v>32</v>
      </c>
      <c r="AS111" s="149" t="s">
        <v>33</v>
      </c>
    </row>
    <row r="112" spans="1:45" s="35" customFormat="1" ht="21.75" customHeight="1" x14ac:dyDescent="0.2">
      <c r="A112" s="74" t="s">
        <v>34</v>
      </c>
      <c r="B112" s="80"/>
      <c r="C112" s="81"/>
      <c r="D112" s="44" t="s">
        <v>36</v>
      </c>
      <c r="E112" s="74" t="s">
        <v>37</v>
      </c>
      <c r="F112" s="75"/>
      <c r="G112" s="75"/>
      <c r="H112" s="76"/>
      <c r="I112" s="74" t="s">
        <v>38</v>
      </c>
      <c r="J112" s="75"/>
      <c r="K112" s="75"/>
      <c r="L112" s="76"/>
      <c r="M112" s="74" t="s">
        <v>39</v>
      </c>
      <c r="N112" s="75"/>
      <c r="O112" s="75"/>
      <c r="P112" s="76"/>
      <c r="Q112" s="74" t="s">
        <v>40</v>
      </c>
      <c r="R112" s="75"/>
      <c r="S112" s="75"/>
      <c r="T112" s="76"/>
      <c r="U112" s="74" t="s">
        <v>41</v>
      </c>
      <c r="V112" s="75"/>
      <c r="W112" s="76"/>
      <c r="X112" s="74" t="s">
        <v>42</v>
      </c>
      <c r="Y112" s="75"/>
      <c r="Z112" s="75"/>
      <c r="AA112" s="76"/>
      <c r="AB112" s="74" t="s">
        <v>43</v>
      </c>
      <c r="AC112" s="75"/>
      <c r="AD112" s="76"/>
      <c r="AE112" s="74" t="s">
        <v>44</v>
      </c>
      <c r="AF112" s="75"/>
      <c r="AG112" s="75"/>
      <c r="AH112" s="75"/>
      <c r="AI112" s="76"/>
      <c r="AJ112" s="74" t="s">
        <v>45</v>
      </c>
      <c r="AK112" s="75"/>
      <c r="AL112" s="76"/>
      <c r="AM112" s="74" t="s">
        <v>46</v>
      </c>
      <c r="AN112" s="75"/>
      <c r="AO112" s="75"/>
      <c r="AP112" s="76"/>
      <c r="AQ112" s="144"/>
      <c r="AR112" s="147"/>
      <c r="AS112" s="150"/>
    </row>
    <row r="113" spans="1:45" s="45" customFormat="1" ht="11.25" customHeight="1" x14ac:dyDescent="0.2">
      <c r="A113" s="82"/>
      <c r="B113" s="83"/>
      <c r="C113" s="84"/>
      <c r="D113" s="44" t="s">
        <v>47</v>
      </c>
      <c r="E113" s="46">
        <v>1</v>
      </c>
      <c r="F113" s="46">
        <v>2</v>
      </c>
      <c r="G113" s="46">
        <v>3</v>
      </c>
      <c r="H113" s="46">
        <v>4</v>
      </c>
      <c r="I113" s="46">
        <v>5</v>
      </c>
      <c r="J113" s="46">
        <v>6</v>
      </c>
      <c r="K113" s="46">
        <v>7</v>
      </c>
      <c r="L113" s="46">
        <v>8</v>
      </c>
      <c r="M113" s="46">
        <v>9</v>
      </c>
      <c r="N113" s="46">
        <v>10</v>
      </c>
      <c r="O113" s="46">
        <v>11</v>
      </c>
      <c r="P113" s="46">
        <v>12</v>
      </c>
      <c r="Q113" s="46">
        <v>13</v>
      </c>
      <c r="R113" s="46">
        <v>14</v>
      </c>
      <c r="S113" s="46">
        <v>15</v>
      </c>
      <c r="T113" s="46">
        <v>16</v>
      </c>
      <c r="U113" s="46">
        <v>17</v>
      </c>
      <c r="V113" s="46">
        <v>18</v>
      </c>
      <c r="W113" s="46">
        <v>19</v>
      </c>
      <c r="X113" s="46">
        <v>20</v>
      </c>
      <c r="Y113" s="46">
        <v>21</v>
      </c>
      <c r="Z113" s="46">
        <v>22</v>
      </c>
      <c r="AA113" s="46">
        <v>23</v>
      </c>
      <c r="AB113" s="46">
        <v>24</v>
      </c>
      <c r="AC113" s="46">
        <v>25</v>
      </c>
      <c r="AD113" s="46">
        <v>26</v>
      </c>
      <c r="AE113" s="46">
        <v>27</v>
      </c>
      <c r="AF113" s="46">
        <v>28</v>
      </c>
      <c r="AG113" s="46">
        <v>29</v>
      </c>
      <c r="AH113" s="46">
        <v>30</v>
      </c>
      <c r="AI113" s="46">
        <v>31</v>
      </c>
      <c r="AJ113" s="46">
        <v>32</v>
      </c>
      <c r="AK113" s="46">
        <v>33</v>
      </c>
      <c r="AL113" s="46">
        <v>34</v>
      </c>
      <c r="AM113" s="46">
        <v>35</v>
      </c>
      <c r="AN113" s="46">
        <v>36</v>
      </c>
      <c r="AO113" s="46">
        <v>37</v>
      </c>
      <c r="AP113" s="46">
        <v>38</v>
      </c>
      <c r="AQ113" s="145"/>
      <c r="AR113" s="148"/>
      <c r="AS113" s="151"/>
    </row>
    <row r="114" spans="1:45" ht="12.75" customHeight="1" x14ac:dyDescent="0.25">
      <c r="A114" s="95" t="s">
        <v>58</v>
      </c>
      <c r="B114" s="47" t="s">
        <v>49</v>
      </c>
      <c r="C114" s="43">
        <v>8</v>
      </c>
      <c r="D114" s="53"/>
      <c r="E114" s="54"/>
      <c r="F114" s="59" t="s">
        <v>59</v>
      </c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28"/>
      <c r="AN114" s="28"/>
      <c r="AO114" s="28"/>
      <c r="AP114" s="28"/>
      <c r="AQ114" s="28">
        <v>1</v>
      </c>
      <c r="AR114" s="51">
        <f>34*3</f>
        <v>102</v>
      </c>
      <c r="AS114" s="66">
        <v>9.7999999999999997E-3</v>
      </c>
    </row>
    <row r="115" spans="1:45" ht="12.75" customHeight="1" x14ac:dyDescent="0.2">
      <c r="A115" s="90"/>
      <c r="B115" s="47" t="s">
        <v>65</v>
      </c>
      <c r="C115" s="43">
        <v>8</v>
      </c>
      <c r="D115" s="53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28"/>
      <c r="AN115" s="28"/>
      <c r="AO115" s="28"/>
      <c r="AP115" s="28"/>
      <c r="AQ115" s="28">
        <f>SUM(E115:AP115)</f>
        <v>0</v>
      </c>
      <c r="AR115" s="51">
        <f>34*2</f>
        <v>68</v>
      </c>
      <c r="AS115" s="60">
        <f>AQ115/AR115</f>
        <v>0</v>
      </c>
    </row>
    <row r="116" spans="1:45" ht="25.5" x14ac:dyDescent="0.25">
      <c r="A116" s="90"/>
      <c r="B116" s="61" t="s">
        <v>60</v>
      </c>
      <c r="C116" s="43">
        <v>8</v>
      </c>
      <c r="D116" s="64"/>
      <c r="E116" s="54"/>
      <c r="F116" s="54"/>
      <c r="G116" s="59" t="s">
        <v>59</v>
      </c>
      <c r="H116" s="54"/>
      <c r="I116" s="54"/>
      <c r="J116"/>
      <c r="K116" s="59" t="s">
        <v>59</v>
      </c>
      <c r="L116" s="54"/>
      <c r="M116" s="54"/>
      <c r="N116" s="54"/>
      <c r="O116" s="54"/>
      <c r="P116" s="59" t="s">
        <v>59</v>
      </c>
      <c r="Q116" s="54"/>
      <c r="R116" s="59" t="s">
        <v>59</v>
      </c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28"/>
      <c r="AN116" s="28"/>
      <c r="AO116" s="28"/>
      <c r="AP116" s="28"/>
      <c r="AQ116" s="28">
        <v>4</v>
      </c>
      <c r="AR116" s="51">
        <f>34*3</f>
        <v>102</v>
      </c>
      <c r="AS116" s="60">
        <v>3.9199999999999999E-2</v>
      </c>
    </row>
    <row r="117" spans="1:45" ht="12.75" customHeight="1" x14ac:dyDescent="0.25">
      <c r="A117" s="90"/>
      <c r="B117" s="47" t="s">
        <v>71</v>
      </c>
      <c r="C117" s="43">
        <v>8</v>
      </c>
      <c r="D117" s="67"/>
      <c r="E117" s="54"/>
      <c r="F117" s="54"/>
      <c r="G117"/>
      <c r="H117" s="51"/>
      <c r="I117" s="51"/>
      <c r="J117" s="54"/>
      <c r="K117" s="54"/>
      <c r="L117" s="54"/>
      <c r="M117" s="54"/>
      <c r="N117" s="59" t="s">
        <v>59</v>
      </c>
      <c r="O117" s="54"/>
      <c r="P117" s="54"/>
      <c r="Q117" s="54"/>
      <c r="R117" s="54"/>
      <c r="S117" s="59" t="s">
        <v>59</v>
      </c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28"/>
      <c r="AN117" s="28"/>
      <c r="AO117" s="28"/>
      <c r="AP117" s="28"/>
      <c r="AQ117" s="28">
        <v>2</v>
      </c>
      <c r="AR117" s="51">
        <f>34*3</f>
        <v>102</v>
      </c>
      <c r="AS117" s="66" t="s">
        <v>77</v>
      </c>
    </row>
    <row r="118" spans="1:45" ht="12.75" customHeight="1" x14ac:dyDescent="0.2">
      <c r="A118" s="90"/>
      <c r="B118" s="47" t="s">
        <v>72</v>
      </c>
      <c r="C118" s="43">
        <v>8</v>
      </c>
      <c r="D118" s="53"/>
      <c r="E118" s="54"/>
      <c r="F118" s="54"/>
      <c r="G118" s="54"/>
      <c r="H118" s="54"/>
      <c r="I118" s="54"/>
      <c r="J118" s="59" t="s">
        <v>59</v>
      </c>
      <c r="K118" s="54"/>
      <c r="L118" s="54"/>
      <c r="M118" s="54"/>
      <c r="N118" s="54"/>
      <c r="O118" s="54"/>
      <c r="P118" s="54"/>
      <c r="Q118" s="54"/>
      <c r="R118" s="59" t="s">
        <v>59</v>
      </c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28"/>
      <c r="AJ118" s="28"/>
      <c r="AK118" s="54"/>
      <c r="AL118" s="54"/>
      <c r="AM118" s="28"/>
      <c r="AN118" s="28"/>
      <c r="AO118" s="28"/>
      <c r="AP118" s="28"/>
      <c r="AQ118" s="28">
        <v>2</v>
      </c>
      <c r="AR118" s="51">
        <f>34*2</f>
        <v>68</v>
      </c>
      <c r="AS118" s="60">
        <v>2.9399999999999999E-2</v>
      </c>
    </row>
    <row r="119" spans="1:45" ht="25.5" x14ac:dyDescent="0.2">
      <c r="A119" s="90"/>
      <c r="B119" s="47" t="s">
        <v>73</v>
      </c>
      <c r="C119" s="43">
        <v>8</v>
      </c>
      <c r="D119" s="53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9" t="s">
        <v>59</v>
      </c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28"/>
      <c r="AJ119" s="28"/>
      <c r="AK119" s="54"/>
      <c r="AL119" s="54"/>
      <c r="AM119" s="28"/>
      <c r="AN119" s="28"/>
      <c r="AO119" s="28"/>
      <c r="AP119" s="28"/>
      <c r="AQ119" s="28">
        <v>1</v>
      </c>
      <c r="AR119" s="51">
        <f>34*1</f>
        <v>34</v>
      </c>
      <c r="AS119" s="66" t="s">
        <v>78</v>
      </c>
    </row>
    <row r="120" spans="1:45" ht="12.75" customHeight="1" x14ac:dyDescent="0.2">
      <c r="A120" s="90"/>
      <c r="B120" s="47" t="s">
        <v>74</v>
      </c>
      <c r="C120" s="43">
        <v>8</v>
      </c>
      <c r="D120" s="53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9" t="s">
        <v>59</v>
      </c>
      <c r="Q120" s="54"/>
      <c r="R120" s="54"/>
      <c r="S120" s="54"/>
      <c r="T120" s="51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28"/>
      <c r="AJ120" s="28"/>
      <c r="AK120" s="54"/>
      <c r="AL120" s="54"/>
      <c r="AM120" s="28"/>
      <c r="AN120" s="28"/>
      <c r="AO120" s="28"/>
      <c r="AP120" s="28"/>
      <c r="AQ120" s="28">
        <v>1</v>
      </c>
      <c r="AR120" s="51">
        <f>34*1</f>
        <v>34</v>
      </c>
      <c r="AS120" s="60">
        <v>2.9399999999999999E-2</v>
      </c>
    </row>
    <row r="121" spans="1:45" ht="12.75" customHeight="1" x14ac:dyDescent="0.2">
      <c r="A121" s="90"/>
      <c r="B121" s="47" t="s">
        <v>66</v>
      </c>
      <c r="C121" s="43">
        <v>8</v>
      </c>
      <c r="D121" s="6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1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28"/>
      <c r="AJ121" s="28"/>
      <c r="AK121" s="54"/>
      <c r="AL121" s="54"/>
      <c r="AM121" s="28"/>
      <c r="AN121" s="28"/>
      <c r="AO121" s="28"/>
      <c r="AP121" s="28"/>
      <c r="AQ121" s="28">
        <f>SUM(E121:AP121)</f>
        <v>0</v>
      </c>
      <c r="AR121" s="51">
        <f>34*3</f>
        <v>102</v>
      </c>
      <c r="AS121" s="60">
        <f>AQ121/AR121</f>
        <v>0</v>
      </c>
    </row>
    <row r="122" spans="1:45" ht="12.75" customHeight="1" x14ac:dyDescent="0.2">
      <c r="A122" s="90"/>
      <c r="B122" s="47" t="s">
        <v>67</v>
      </c>
      <c r="C122" s="43">
        <v>8</v>
      </c>
      <c r="D122" s="6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1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28"/>
      <c r="AJ122" s="28"/>
      <c r="AK122" s="54"/>
      <c r="AL122" s="54"/>
      <c r="AM122" s="28"/>
      <c r="AN122" s="28"/>
      <c r="AO122" s="28"/>
      <c r="AP122" s="28"/>
      <c r="AQ122" s="28">
        <f>SUM(E122:AP122)</f>
        <v>0</v>
      </c>
      <c r="AR122" s="51">
        <f>34*2</f>
        <v>68</v>
      </c>
      <c r="AS122" s="60">
        <f>AQ122/AR122</f>
        <v>0</v>
      </c>
    </row>
    <row r="123" spans="1:45" ht="12.75" customHeight="1" x14ac:dyDescent="0.2">
      <c r="A123" s="90"/>
      <c r="B123" s="47" t="s">
        <v>75</v>
      </c>
      <c r="C123" s="43">
        <v>8</v>
      </c>
      <c r="D123" s="6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9" t="s">
        <v>59</v>
      </c>
      <c r="S123" s="51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28"/>
      <c r="AJ123" s="28"/>
      <c r="AK123" s="54"/>
      <c r="AL123" s="54"/>
      <c r="AM123" s="28"/>
      <c r="AN123" s="28"/>
      <c r="AO123" s="28"/>
      <c r="AP123" s="28"/>
      <c r="AQ123" s="28">
        <v>1</v>
      </c>
      <c r="AR123" s="51">
        <f>34*2</f>
        <v>68</v>
      </c>
      <c r="AS123" s="60">
        <v>1.47E-2</v>
      </c>
    </row>
    <row r="124" spans="1:45" ht="12.75" customHeight="1" x14ac:dyDescent="0.25">
      <c r="A124" s="90"/>
      <c r="B124" s="43" t="s">
        <v>79</v>
      </c>
      <c r="C124" s="43">
        <v>8</v>
      </c>
      <c r="D124" s="64"/>
      <c r="E124" s="54"/>
      <c r="F124" s="54"/>
      <c r="G124" s="54"/>
      <c r="H124" s="54"/>
      <c r="I124" s="54"/>
      <c r="J124" s="59" t="s">
        <v>59</v>
      </c>
      <c r="K124" s="54"/>
      <c r="L124" s="54"/>
      <c r="M124" s="54"/>
      <c r="N124"/>
      <c r="O124" s="54"/>
      <c r="P124" s="54"/>
      <c r="Q124" s="54"/>
      <c r="R124" s="54"/>
      <c r="S124"/>
      <c r="T124" s="59" t="s">
        <v>59</v>
      </c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28"/>
      <c r="AJ124" s="28"/>
      <c r="AK124" s="54"/>
      <c r="AL124" s="54"/>
      <c r="AM124" s="28"/>
      <c r="AN124" s="28"/>
      <c r="AO124" s="28"/>
      <c r="AP124" s="28"/>
      <c r="AQ124" s="28">
        <v>2</v>
      </c>
      <c r="AR124" s="51">
        <f>34*2</f>
        <v>68</v>
      </c>
      <c r="AS124" s="60">
        <v>2.9399999999999999E-2</v>
      </c>
    </row>
    <row r="125" spans="1:45" ht="12.75" customHeight="1" x14ac:dyDescent="0.2">
      <c r="A125" s="90"/>
      <c r="B125" s="43" t="s">
        <v>68</v>
      </c>
      <c r="C125" s="43">
        <v>8</v>
      </c>
      <c r="D125" s="6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1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28"/>
      <c r="AJ125" s="28"/>
      <c r="AK125" s="54"/>
      <c r="AL125" s="54"/>
      <c r="AM125" s="28"/>
      <c r="AN125" s="28"/>
      <c r="AO125" s="28"/>
      <c r="AP125" s="28"/>
      <c r="AQ125" s="28">
        <f>SUM(E125:AP125)</f>
        <v>0</v>
      </c>
      <c r="AR125" s="51">
        <f>34*2</f>
        <v>68</v>
      </c>
      <c r="AS125" s="60">
        <f>AQ125/AR125</f>
        <v>0</v>
      </c>
    </row>
    <row r="126" spans="1:45" ht="12.75" customHeight="1" x14ac:dyDescent="0.2">
      <c r="A126" s="90"/>
      <c r="B126" s="43" t="s">
        <v>54</v>
      </c>
      <c r="C126" s="43">
        <v>8</v>
      </c>
      <c r="D126" s="6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1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28"/>
      <c r="AJ126" s="28"/>
      <c r="AK126" s="54"/>
      <c r="AL126" s="54"/>
      <c r="AM126" s="28"/>
      <c r="AN126" s="28"/>
      <c r="AO126" s="28"/>
      <c r="AP126" s="28"/>
      <c r="AQ126" s="28">
        <f>SUM(E126:AP126)</f>
        <v>0</v>
      </c>
      <c r="AR126" s="51">
        <f>34*1</f>
        <v>34</v>
      </c>
      <c r="AS126" s="60">
        <f>AQ126/AR126</f>
        <v>0</v>
      </c>
    </row>
    <row r="127" spans="1:45" ht="12.75" customHeight="1" x14ac:dyDescent="0.2">
      <c r="A127" s="90"/>
      <c r="B127" s="43" t="s">
        <v>55</v>
      </c>
      <c r="C127" s="43">
        <v>8</v>
      </c>
      <c r="D127" s="6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1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28"/>
      <c r="AJ127" s="28"/>
      <c r="AK127" s="54"/>
      <c r="AL127" s="54"/>
      <c r="AM127" s="28"/>
      <c r="AN127" s="28"/>
      <c r="AO127" s="28"/>
      <c r="AP127" s="28"/>
      <c r="AQ127" s="28">
        <f>SUM(E127:AP127)</f>
        <v>0</v>
      </c>
      <c r="AR127" s="51">
        <f>34*1</f>
        <v>34</v>
      </c>
      <c r="AS127" s="60">
        <f>AQ127/AR127</f>
        <v>0</v>
      </c>
    </row>
    <row r="128" spans="1:45" ht="12.75" customHeight="1" x14ac:dyDescent="0.2">
      <c r="A128" s="90"/>
      <c r="B128" s="43" t="s">
        <v>80</v>
      </c>
      <c r="C128" s="43">
        <v>8</v>
      </c>
      <c r="D128" s="6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1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28"/>
      <c r="AJ128" s="28"/>
      <c r="AK128" s="54"/>
      <c r="AL128" s="54"/>
      <c r="AM128" s="28"/>
      <c r="AN128" s="28"/>
      <c r="AO128" s="28"/>
      <c r="AP128" s="28"/>
      <c r="AQ128" s="28">
        <f>SUM(E128:AP128)</f>
        <v>0</v>
      </c>
      <c r="AR128" s="51">
        <f>34*1</f>
        <v>34</v>
      </c>
      <c r="AS128" s="60">
        <f>AQ128/AR128</f>
        <v>0</v>
      </c>
    </row>
    <row r="129" spans="1:45" ht="25.15" customHeight="1" x14ac:dyDescent="0.2">
      <c r="A129" s="96"/>
      <c r="B129" s="43" t="s">
        <v>56</v>
      </c>
      <c r="C129" s="43">
        <v>8</v>
      </c>
      <c r="D129" s="6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1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28"/>
      <c r="AJ129" s="28"/>
      <c r="AK129" s="54"/>
      <c r="AL129" s="54"/>
      <c r="AM129" s="28"/>
      <c r="AN129" s="28"/>
      <c r="AO129" s="28"/>
      <c r="AP129" s="28"/>
      <c r="AQ129" s="28">
        <f>SUM(E129:AP129)</f>
        <v>0</v>
      </c>
      <c r="AR129" s="51">
        <f>34*2</f>
        <v>68</v>
      </c>
      <c r="AS129" s="60">
        <f>AQ129/AR129</f>
        <v>0</v>
      </c>
    </row>
    <row r="130" spans="1:45" ht="27" customHeight="1" x14ac:dyDescent="0.2">
      <c r="A130" s="56"/>
      <c r="B130" s="63"/>
      <c r="C130" s="63"/>
      <c r="D130" s="63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6"/>
      <c r="AN130" s="56"/>
      <c r="AO130" s="56"/>
      <c r="AP130" s="56"/>
      <c r="AQ130" s="56"/>
      <c r="AR130" s="56"/>
      <c r="AS130" s="56"/>
    </row>
    <row r="131" spans="1:45" s="35" customFormat="1" ht="81.75" customHeight="1" x14ac:dyDescent="0.2">
      <c r="A131" s="85" t="s">
        <v>81</v>
      </c>
      <c r="B131" s="86"/>
      <c r="C131" s="86"/>
      <c r="D131" s="87"/>
      <c r="E131" s="77" t="s">
        <v>30</v>
      </c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9"/>
      <c r="AQ131" s="143" t="s">
        <v>31</v>
      </c>
      <c r="AR131" s="146" t="s">
        <v>32</v>
      </c>
      <c r="AS131" s="149" t="s">
        <v>33</v>
      </c>
    </row>
    <row r="132" spans="1:45" s="35" customFormat="1" ht="21.75" customHeight="1" x14ac:dyDescent="0.2">
      <c r="A132" s="74" t="s">
        <v>34</v>
      </c>
      <c r="B132" s="80"/>
      <c r="C132" s="81"/>
      <c r="D132" s="44" t="s">
        <v>36</v>
      </c>
      <c r="E132" s="74" t="s">
        <v>37</v>
      </c>
      <c r="F132" s="75"/>
      <c r="G132" s="75"/>
      <c r="H132" s="76"/>
      <c r="I132" s="74" t="s">
        <v>38</v>
      </c>
      <c r="J132" s="75"/>
      <c r="K132" s="75"/>
      <c r="L132" s="76"/>
      <c r="M132" s="74" t="s">
        <v>39</v>
      </c>
      <c r="N132" s="75"/>
      <c r="O132" s="75"/>
      <c r="P132" s="76"/>
      <c r="Q132" s="74" t="s">
        <v>40</v>
      </c>
      <c r="R132" s="75"/>
      <c r="S132" s="75"/>
      <c r="T132" s="76"/>
      <c r="U132" s="74" t="s">
        <v>41</v>
      </c>
      <c r="V132" s="75"/>
      <c r="W132" s="76"/>
      <c r="X132" s="74" t="s">
        <v>42</v>
      </c>
      <c r="Y132" s="75"/>
      <c r="Z132" s="75"/>
      <c r="AA132" s="76"/>
      <c r="AB132" s="74" t="s">
        <v>43</v>
      </c>
      <c r="AC132" s="75"/>
      <c r="AD132" s="76"/>
      <c r="AE132" s="74" t="s">
        <v>44</v>
      </c>
      <c r="AF132" s="75"/>
      <c r="AG132" s="75"/>
      <c r="AH132" s="75"/>
      <c r="AI132" s="76"/>
      <c r="AJ132" s="74" t="s">
        <v>45</v>
      </c>
      <c r="AK132" s="75"/>
      <c r="AL132" s="76"/>
      <c r="AM132" s="74" t="s">
        <v>46</v>
      </c>
      <c r="AN132" s="75"/>
      <c r="AO132" s="75"/>
      <c r="AP132" s="76"/>
      <c r="AQ132" s="144"/>
      <c r="AR132" s="147"/>
      <c r="AS132" s="150"/>
    </row>
    <row r="133" spans="1:45" s="45" customFormat="1" ht="11.25" customHeight="1" x14ac:dyDescent="0.2">
      <c r="A133" s="82"/>
      <c r="B133" s="83"/>
      <c r="C133" s="84"/>
      <c r="D133" s="44" t="s">
        <v>47</v>
      </c>
      <c r="E133" s="46">
        <v>1</v>
      </c>
      <c r="F133" s="46">
        <v>2</v>
      </c>
      <c r="G133" s="46">
        <v>3</v>
      </c>
      <c r="H133" s="46">
        <v>4</v>
      </c>
      <c r="I133" s="46">
        <v>5</v>
      </c>
      <c r="J133" s="46">
        <v>6</v>
      </c>
      <c r="K133" s="46">
        <v>7</v>
      </c>
      <c r="L133" s="46">
        <v>8</v>
      </c>
      <c r="M133" s="46">
        <v>9</v>
      </c>
      <c r="N133" s="46">
        <v>10</v>
      </c>
      <c r="O133" s="46">
        <v>11</v>
      </c>
      <c r="P133" s="46">
        <v>12</v>
      </c>
      <c r="Q133" s="46">
        <v>13</v>
      </c>
      <c r="R133" s="46">
        <v>14</v>
      </c>
      <c r="S133" s="46">
        <v>15</v>
      </c>
      <c r="T133" s="46">
        <v>16</v>
      </c>
      <c r="U133" s="46">
        <v>17</v>
      </c>
      <c r="V133" s="46">
        <v>18</v>
      </c>
      <c r="W133" s="46">
        <v>19</v>
      </c>
      <c r="X133" s="46">
        <v>20</v>
      </c>
      <c r="Y133" s="46">
        <v>21</v>
      </c>
      <c r="Z133" s="46">
        <v>22</v>
      </c>
      <c r="AA133" s="46">
        <v>23</v>
      </c>
      <c r="AB133" s="46">
        <v>24</v>
      </c>
      <c r="AC133" s="46">
        <v>25</v>
      </c>
      <c r="AD133" s="46">
        <v>26</v>
      </c>
      <c r="AE133" s="46">
        <v>27</v>
      </c>
      <c r="AF133" s="46">
        <v>28</v>
      </c>
      <c r="AG133" s="46">
        <v>29</v>
      </c>
      <c r="AH133" s="46">
        <v>30</v>
      </c>
      <c r="AI133" s="46">
        <v>31</v>
      </c>
      <c r="AJ133" s="46">
        <v>32</v>
      </c>
      <c r="AK133" s="46">
        <v>33</v>
      </c>
      <c r="AL133" s="46">
        <v>34</v>
      </c>
      <c r="AM133" s="46">
        <v>35</v>
      </c>
      <c r="AN133" s="46">
        <v>36</v>
      </c>
      <c r="AO133" s="46">
        <v>37</v>
      </c>
      <c r="AP133" s="46">
        <v>38</v>
      </c>
      <c r="AQ133" s="145"/>
      <c r="AR133" s="148"/>
      <c r="AS133" s="151"/>
    </row>
    <row r="134" spans="1:45" ht="12.75" customHeight="1" x14ac:dyDescent="0.2">
      <c r="A134" s="95" t="s">
        <v>58</v>
      </c>
      <c r="B134" s="47" t="s">
        <v>49</v>
      </c>
      <c r="C134" s="43">
        <v>9</v>
      </c>
      <c r="D134" s="53"/>
      <c r="E134" s="54"/>
      <c r="F134" s="54"/>
      <c r="G134" s="59" t="s">
        <v>59</v>
      </c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9" t="s">
        <v>59</v>
      </c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28"/>
      <c r="AN134" s="28"/>
      <c r="AO134" s="28"/>
      <c r="AP134" s="28"/>
      <c r="AQ134" s="28">
        <v>2</v>
      </c>
      <c r="AR134" s="51">
        <f>34*3</f>
        <v>102</v>
      </c>
      <c r="AS134" s="60">
        <v>1.9599999999999999E-2</v>
      </c>
    </row>
    <row r="135" spans="1:45" ht="12.75" customHeight="1" x14ac:dyDescent="0.2">
      <c r="A135" s="90"/>
      <c r="B135" s="47" t="s">
        <v>65</v>
      </c>
      <c r="C135" s="43">
        <v>9</v>
      </c>
      <c r="D135" s="53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28"/>
      <c r="AN135" s="28"/>
      <c r="AO135" s="28"/>
      <c r="AP135" s="28"/>
      <c r="AQ135" s="28">
        <f>SUM(E135:AP135)</f>
        <v>0</v>
      </c>
      <c r="AR135" s="51">
        <f>34*3</f>
        <v>102</v>
      </c>
      <c r="AS135" s="60">
        <f>AQ135/AR135</f>
        <v>0</v>
      </c>
    </row>
    <row r="136" spans="1:45" ht="25.5" x14ac:dyDescent="0.25">
      <c r="A136" s="90"/>
      <c r="B136" s="61" t="s">
        <v>60</v>
      </c>
      <c r="C136" s="43">
        <v>9</v>
      </c>
      <c r="D136" s="64"/>
      <c r="E136" s="54"/>
      <c r="F136" s="54"/>
      <c r="G136" s="54"/>
      <c r="H136"/>
      <c r="I136" s="54"/>
      <c r="J136" s="59" t="s">
        <v>59</v>
      </c>
      <c r="K136" s="54"/>
      <c r="L136" s="54"/>
      <c r="M136" s="54"/>
      <c r="N136" s="54"/>
      <c r="O136" s="59" t="s">
        <v>59</v>
      </c>
      <c r="P136" s="54"/>
      <c r="Q136" s="54"/>
      <c r="R136" s="59" t="s">
        <v>59</v>
      </c>
      <c r="S136" s="54"/>
      <c r="T136" s="59" t="s">
        <v>59</v>
      </c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28"/>
      <c r="AN136" s="28"/>
      <c r="AO136" s="28"/>
      <c r="AP136" s="28"/>
      <c r="AQ136" s="28">
        <v>4</v>
      </c>
      <c r="AR136" s="51">
        <f>34*3</f>
        <v>102</v>
      </c>
      <c r="AS136" s="60">
        <v>3.9199999999999999E-2</v>
      </c>
    </row>
    <row r="137" spans="1:45" ht="12.75" customHeight="1" x14ac:dyDescent="0.25">
      <c r="A137" s="90"/>
      <c r="B137" s="47" t="s">
        <v>71</v>
      </c>
      <c r="C137" s="43">
        <v>9</v>
      </c>
      <c r="D137" s="53"/>
      <c r="E137" s="54"/>
      <c r="F137" s="54"/>
      <c r="G137" s="54"/>
      <c r="I137" s="51"/>
      <c r="J137" s="54"/>
      <c r="K137" s="54"/>
      <c r="L137" s="59" t="s">
        <v>59</v>
      </c>
      <c r="M137" s="54"/>
      <c r="N137" s="54"/>
      <c r="O137" s="54"/>
      <c r="P137"/>
      <c r="Q137" s="59" t="s">
        <v>59</v>
      </c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28"/>
      <c r="AN137" s="28"/>
      <c r="AO137" s="28"/>
      <c r="AP137" s="28"/>
      <c r="AQ137" s="28">
        <v>2</v>
      </c>
      <c r="AR137" s="51">
        <f>34*3</f>
        <v>102</v>
      </c>
      <c r="AS137" s="60">
        <v>1.9599999999999999E-2</v>
      </c>
    </row>
    <row r="138" spans="1:45" x14ac:dyDescent="0.2">
      <c r="A138" s="90"/>
      <c r="B138" s="47" t="s">
        <v>72</v>
      </c>
      <c r="C138" s="43">
        <v>9</v>
      </c>
      <c r="D138" s="53"/>
      <c r="E138" s="54"/>
      <c r="F138" s="54"/>
      <c r="G138" s="54"/>
      <c r="H138" s="54"/>
      <c r="I138" s="54"/>
      <c r="J138" s="54"/>
      <c r="K138" s="54"/>
      <c r="L138" s="59" t="s">
        <v>59</v>
      </c>
      <c r="M138" s="54"/>
      <c r="N138" s="54"/>
      <c r="O138" s="54"/>
      <c r="P138" s="54"/>
      <c r="Q138" s="59" t="s">
        <v>59</v>
      </c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28"/>
      <c r="AJ138" s="28"/>
      <c r="AK138" s="54"/>
      <c r="AL138" s="54"/>
      <c r="AM138" s="28"/>
      <c r="AN138" s="28"/>
      <c r="AO138" s="28"/>
      <c r="AP138" s="28"/>
      <c r="AQ138" s="28">
        <v>2</v>
      </c>
      <c r="AR138" s="51">
        <f>34*3</f>
        <v>102</v>
      </c>
      <c r="AS138" s="60">
        <v>1.9599999999999999E-2</v>
      </c>
    </row>
    <row r="139" spans="1:45" ht="24" customHeight="1" x14ac:dyDescent="0.2">
      <c r="A139" s="90"/>
      <c r="B139" s="47" t="s">
        <v>73</v>
      </c>
      <c r="C139" s="43">
        <v>9</v>
      </c>
      <c r="D139" s="64"/>
      <c r="E139" s="54"/>
      <c r="F139" s="54"/>
      <c r="G139" s="54"/>
      <c r="H139" s="54"/>
      <c r="I139" s="54"/>
      <c r="J139" s="54"/>
      <c r="K139" s="54"/>
      <c r="L139" s="59" t="s">
        <v>59</v>
      </c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28"/>
      <c r="AJ139" s="28"/>
      <c r="AK139" s="54"/>
      <c r="AL139" s="54"/>
      <c r="AM139" s="28"/>
      <c r="AN139" s="28"/>
      <c r="AO139" s="28"/>
      <c r="AP139" s="28"/>
      <c r="AQ139" s="28">
        <v>1</v>
      </c>
      <c r="AR139" s="51">
        <f>34*1</f>
        <v>34</v>
      </c>
      <c r="AS139" s="60">
        <v>2.9399999999999999E-2</v>
      </c>
    </row>
    <row r="140" spans="1:45" x14ac:dyDescent="0.2">
      <c r="A140" s="90"/>
      <c r="B140" s="47" t="s">
        <v>74</v>
      </c>
      <c r="C140" s="43">
        <v>9</v>
      </c>
      <c r="D140" s="6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9" t="s">
        <v>59</v>
      </c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28"/>
      <c r="AJ140" s="28"/>
      <c r="AK140" s="54"/>
      <c r="AL140" s="54"/>
      <c r="AM140" s="28"/>
      <c r="AN140" s="28"/>
      <c r="AO140" s="28"/>
      <c r="AP140" s="28"/>
      <c r="AQ140" s="28">
        <v>1</v>
      </c>
      <c r="AR140" s="51">
        <f>34*1</f>
        <v>34</v>
      </c>
      <c r="AS140" s="60">
        <f>AQ140/AR140</f>
        <v>2.9411764705882353E-2</v>
      </c>
    </row>
    <row r="141" spans="1:45" x14ac:dyDescent="0.2">
      <c r="A141" s="90"/>
      <c r="B141" s="47" t="s">
        <v>66</v>
      </c>
      <c r="C141" s="43">
        <v>9</v>
      </c>
      <c r="D141" s="6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28"/>
      <c r="AJ141" s="28"/>
      <c r="AK141" s="54"/>
      <c r="AL141" s="54"/>
      <c r="AM141" s="28"/>
      <c r="AN141" s="28"/>
      <c r="AO141" s="28"/>
      <c r="AP141" s="28"/>
      <c r="AQ141" s="28">
        <f>SUM(E141:AP141)</f>
        <v>0</v>
      </c>
      <c r="AR141" s="51">
        <f>34*2</f>
        <v>68</v>
      </c>
      <c r="AS141" s="60">
        <f>AQ141/AR141</f>
        <v>0</v>
      </c>
    </row>
    <row r="142" spans="1:45" x14ac:dyDescent="0.2">
      <c r="A142" s="90"/>
      <c r="B142" s="47" t="s">
        <v>82</v>
      </c>
      <c r="C142" s="43">
        <v>9</v>
      </c>
      <c r="D142" s="6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28"/>
      <c r="AJ142" s="28"/>
      <c r="AK142" s="54"/>
      <c r="AL142" s="54"/>
      <c r="AM142" s="28"/>
      <c r="AN142" s="28"/>
      <c r="AO142" s="28"/>
      <c r="AP142" s="28"/>
      <c r="AQ142" s="28">
        <f>SUM(E142:AP142)</f>
        <v>0</v>
      </c>
      <c r="AR142" s="51">
        <f>34*1</f>
        <v>34</v>
      </c>
      <c r="AS142" s="60">
        <f>AQ142/AR142</f>
        <v>0</v>
      </c>
    </row>
    <row r="143" spans="1:45" x14ac:dyDescent="0.2">
      <c r="A143" s="90"/>
      <c r="B143" s="47" t="s">
        <v>67</v>
      </c>
      <c r="C143" s="43">
        <v>9</v>
      </c>
      <c r="D143" s="64"/>
      <c r="E143" s="54"/>
      <c r="F143" s="54"/>
      <c r="G143" s="54"/>
      <c r="H143" s="54"/>
      <c r="I143" s="54"/>
      <c r="J143" s="54"/>
      <c r="K143" s="54"/>
      <c r="L143" s="59" t="s">
        <v>59</v>
      </c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28"/>
      <c r="AJ143" s="28"/>
      <c r="AK143" s="54"/>
      <c r="AL143" s="54"/>
      <c r="AM143" s="28"/>
      <c r="AN143" s="28"/>
      <c r="AO143" s="28"/>
      <c r="AP143" s="28"/>
      <c r="AQ143" s="28">
        <v>1</v>
      </c>
      <c r="AR143" s="51">
        <f>34*2</f>
        <v>68</v>
      </c>
      <c r="AS143" s="60">
        <v>1.47E-2</v>
      </c>
    </row>
    <row r="144" spans="1:45" ht="15" x14ac:dyDescent="0.25">
      <c r="A144" s="90"/>
      <c r="B144" s="47" t="s">
        <v>75</v>
      </c>
      <c r="C144" s="43">
        <v>9</v>
      </c>
      <c r="D144" s="64"/>
      <c r="E144" s="54"/>
      <c r="F144" s="54"/>
      <c r="G144" s="54"/>
      <c r="H144" s="54"/>
      <c r="I144" s="54"/>
      <c r="J144" s="54"/>
      <c r="K144" s="54"/>
      <c r="L144" s="54"/>
      <c r="M144" s="54"/>
      <c r="N144"/>
      <c r="O144" s="59" t="s">
        <v>59</v>
      </c>
      <c r="P144" s="54"/>
      <c r="Q144" s="54"/>
      <c r="R144" s="54"/>
      <c r="S14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28"/>
      <c r="AJ144" s="28"/>
      <c r="AK144" s="54"/>
      <c r="AL144" s="54"/>
      <c r="AM144" s="28"/>
      <c r="AN144" s="28"/>
      <c r="AO144" s="28"/>
      <c r="AP144" s="28"/>
      <c r="AQ144" s="28">
        <v>1</v>
      </c>
      <c r="AR144" s="51">
        <f>34*3</f>
        <v>102</v>
      </c>
      <c r="AS144" s="60">
        <f>AQ144/AR144</f>
        <v>9.8039215686274508E-3</v>
      </c>
    </row>
    <row r="145" spans="1:45" ht="15" x14ac:dyDescent="0.25">
      <c r="A145" s="90"/>
      <c r="B145" s="43" t="s">
        <v>79</v>
      </c>
      <c r="C145" s="43">
        <v>9</v>
      </c>
      <c r="D145" s="64"/>
      <c r="E145" s="54"/>
      <c r="F145" s="54"/>
      <c r="G145" s="59" t="s">
        <v>59</v>
      </c>
      <c r="H145"/>
      <c r="I145" s="54"/>
      <c r="J145" s="54"/>
      <c r="K145" s="54"/>
      <c r="L145" s="54"/>
      <c r="M145" s="54"/>
      <c r="N145"/>
      <c r="O145" s="54"/>
      <c r="P145" s="54"/>
      <c r="Q145" s="54"/>
      <c r="R145" s="59" t="s">
        <v>59</v>
      </c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28"/>
      <c r="AJ145" s="28"/>
      <c r="AK145" s="54"/>
      <c r="AL145" s="54"/>
      <c r="AM145" s="28"/>
      <c r="AN145" s="28"/>
      <c r="AO145" s="28"/>
      <c r="AP145" s="28"/>
      <c r="AQ145" s="28">
        <v>2</v>
      </c>
      <c r="AR145" s="51">
        <f>34*2</f>
        <v>68</v>
      </c>
      <c r="AS145" s="60">
        <v>2.9399999999999999E-2</v>
      </c>
    </row>
    <row r="146" spans="1:45" x14ac:dyDescent="0.2">
      <c r="A146" s="90"/>
      <c r="B146" s="43" t="s">
        <v>68</v>
      </c>
      <c r="C146" s="43">
        <v>9</v>
      </c>
      <c r="D146" s="6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28"/>
      <c r="AJ146" s="28"/>
      <c r="AK146" s="54"/>
      <c r="AL146" s="54"/>
      <c r="AM146" s="28"/>
      <c r="AN146" s="28"/>
      <c r="AO146" s="28"/>
      <c r="AP146" s="28"/>
      <c r="AQ146" s="28">
        <f>SUM(E146:AP146)</f>
        <v>0</v>
      </c>
      <c r="AR146" s="51">
        <f>34*2</f>
        <v>68</v>
      </c>
      <c r="AS146" s="60">
        <f>AQ146/AR146</f>
        <v>0</v>
      </c>
    </row>
    <row r="147" spans="1:45" x14ac:dyDescent="0.2">
      <c r="A147" s="90"/>
      <c r="B147" s="43" t="s">
        <v>55</v>
      </c>
      <c r="C147" s="43">
        <v>9</v>
      </c>
      <c r="D147" s="6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28"/>
      <c r="AJ147" s="28"/>
      <c r="AK147" s="54"/>
      <c r="AL147" s="54"/>
      <c r="AM147" s="28"/>
      <c r="AN147" s="28"/>
      <c r="AO147" s="28"/>
      <c r="AP147" s="28"/>
      <c r="AQ147" s="28">
        <f>SUM(E147:AP147)</f>
        <v>0</v>
      </c>
      <c r="AR147" s="51">
        <f>34*1</f>
        <v>34</v>
      </c>
      <c r="AS147" s="60">
        <f>AQ147/AR147</f>
        <v>0</v>
      </c>
    </row>
    <row r="148" spans="1:45" ht="38.25" x14ac:dyDescent="0.2">
      <c r="A148" s="90"/>
      <c r="B148" s="43" t="s">
        <v>80</v>
      </c>
      <c r="C148" s="43">
        <v>9</v>
      </c>
      <c r="D148" s="6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28"/>
      <c r="AJ148" s="28"/>
      <c r="AK148" s="54"/>
      <c r="AL148" s="54"/>
      <c r="AM148" s="28"/>
      <c r="AN148" s="28"/>
      <c r="AO148" s="28"/>
      <c r="AP148" s="28"/>
      <c r="AQ148" s="28">
        <f>SUM(E148:AP148)</f>
        <v>0</v>
      </c>
      <c r="AR148" s="51">
        <f>34*1</f>
        <v>34</v>
      </c>
      <c r="AS148" s="60">
        <f>AQ148/AR148</f>
        <v>0</v>
      </c>
    </row>
    <row r="149" spans="1:45" ht="26.45" customHeight="1" x14ac:dyDescent="0.2">
      <c r="A149" s="96"/>
      <c r="B149" s="43" t="s">
        <v>56</v>
      </c>
      <c r="C149" s="43">
        <v>9</v>
      </c>
      <c r="D149" s="53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1"/>
      <c r="U149" s="54"/>
      <c r="V149" s="54"/>
      <c r="W149" s="54"/>
      <c r="X149" s="54"/>
      <c r="Y149" s="54"/>
      <c r="Z149" s="54"/>
      <c r="AA149" s="54"/>
      <c r="AB149" s="54"/>
      <c r="AC149" s="54"/>
      <c r="AD149" s="51"/>
      <c r="AE149" s="54"/>
      <c r="AF149" s="54"/>
      <c r="AG149" s="54"/>
      <c r="AH149" s="54"/>
      <c r="AI149" s="28"/>
      <c r="AJ149" s="28"/>
      <c r="AK149" s="54"/>
      <c r="AL149" s="54"/>
      <c r="AM149" s="28"/>
      <c r="AN149" s="28"/>
      <c r="AO149" s="28"/>
      <c r="AP149" s="28"/>
      <c r="AQ149" s="28">
        <f>SUM(E149:AP149)</f>
        <v>0</v>
      </c>
      <c r="AR149" s="51">
        <f>34*2</f>
        <v>68</v>
      </c>
      <c r="AS149" s="60">
        <f>AQ149/AR149</f>
        <v>0</v>
      </c>
    </row>
    <row r="150" spans="1:45" ht="27" customHeight="1" x14ac:dyDescent="0.2">
      <c r="A150" s="56"/>
      <c r="B150" s="63"/>
      <c r="C150" s="63"/>
      <c r="D150" s="63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6"/>
      <c r="AN150" s="56"/>
      <c r="AO150" s="56"/>
      <c r="AP150" s="56"/>
      <c r="AQ150" s="56"/>
      <c r="AR150" s="56"/>
      <c r="AS150" s="56"/>
    </row>
    <row r="151" spans="1:45" ht="83.65" customHeight="1" x14ac:dyDescent="0.2">
      <c r="A151" s="85" t="s">
        <v>83</v>
      </c>
      <c r="B151" s="86"/>
      <c r="C151" s="86"/>
      <c r="D151" s="87"/>
      <c r="E151" s="77" t="s">
        <v>30</v>
      </c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9"/>
      <c r="AQ151" s="143" t="s">
        <v>31</v>
      </c>
      <c r="AR151" s="146" t="s">
        <v>32</v>
      </c>
      <c r="AS151" s="149" t="s">
        <v>33</v>
      </c>
    </row>
    <row r="152" spans="1:45" x14ac:dyDescent="0.2">
      <c r="A152" s="74" t="s">
        <v>34</v>
      </c>
      <c r="B152" s="80"/>
      <c r="C152" s="81"/>
      <c r="D152" s="44" t="s">
        <v>36</v>
      </c>
      <c r="E152" s="74" t="s">
        <v>37</v>
      </c>
      <c r="F152" s="75"/>
      <c r="G152" s="75"/>
      <c r="H152" s="76"/>
      <c r="I152" s="74" t="s">
        <v>38</v>
      </c>
      <c r="J152" s="75"/>
      <c r="K152" s="75"/>
      <c r="L152" s="76"/>
      <c r="M152" s="74" t="s">
        <v>39</v>
      </c>
      <c r="N152" s="75"/>
      <c r="O152" s="75"/>
      <c r="P152" s="76"/>
      <c r="Q152" s="74" t="s">
        <v>40</v>
      </c>
      <c r="R152" s="75"/>
      <c r="S152" s="75"/>
      <c r="T152" s="76"/>
      <c r="U152" s="74" t="s">
        <v>41</v>
      </c>
      <c r="V152" s="75"/>
      <c r="W152" s="76"/>
      <c r="X152" s="74" t="s">
        <v>42</v>
      </c>
      <c r="Y152" s="75"/>
      <c r="Z152" s="75"/>
      <c r="AA152" s="76"/>
      <c r="AB152" s="74" t="s">
        <v>43</v>
      </c>
      <c r="AC152" s="75"/>
      <c r="AD152" s="76"/>
      <c r="AE152" s="74" t="s">
        <v>44</v>
      </c>
      <c r="AF152" s="75"/>
      <c r="AG152" s="75"/>
      <c r="AH152" s="75"/>
      <c r="AI152" s="76"/>
      <c r="AJ152" s="74" t="s">
        <v>45</v>
      </c>
      <c r="AK152" s="75"/>
      <c r="AL152" s="76"/>
      <c r="AM152" s="74" t="s">
        <v>46</v>
      </c>
      <c r="AN152" s="75"/>
      <c r="AO152" s="75"/>
      <c r="AP152" s="76"/>
      <c r="AQ152" s="144"/>
      <c r="AR152" s="147"/>
      <c r="AS152" s="150"/>
    </row>
    <row r="153" spans="1:45" ht="19.149999999999999" customHeight="1" x14ac:dyDescent="0.2">
      <c r="A153" s="82"/>
      <c r="B153" s="83"/>
      <c r="C153" s="84"/>
      <c r="D153" s="44" t="s">
        <v>47</v>
      </c>
      <c r="E153" s="46">
        <v>1</v>
      </c>
      <c r="F153" s="46">
        <v>2</v>
      </c>
      <c r="G153" s="46">
        <v>3</v>
      </c>
      <c r="H153" s="46">
        <v>4</v>
      </c>
      <c r="I153" s="46">
        <v>5</v>
      </c>
      <c r="J153" s="46">
        <v>6</v>
      </c>
      <c r="K153" s="46">
        <v>7</v>
      </c>
      <c r="L153" s="46">
        <v>8</v>
      </c>
      <c r="M153" s="46">
        <v>9</v>
      </c>
      <c r="N153" s="46">
        <v>10</v>
      </c>
      <c r="O153" s="46">
        <v>11</v>
      </c>
      <c r="P153" s="46">
        <v>12</v>
      </c>
      <c r="Q153" s="46">
        <v>13</v>
      </c>
      <c r="R153" s="46">
        <v>14</v>
      </c>
      <c r="S153" s="46">
        <v>15</v>
      </c>
      <c r="T153" s="46">
        <v>16</v>
      </c>
      <c r="U153" s="46">
        <v>17</v>
      </c>
      <c r="V153" s="46">
        <v>18</v>
      </c>
      <c r="W153" s="46">
        <v>19</v>
      </c>
      <c r="X153" s="46">
        <v>20</v>
      </c>
      <c r="Y153" s="46">
        <v>21</v>
      </c>
      <c r="Z153" s="46">
        <v>22</v>
      </c>
      <c r="AA153" s="46">
        <v>23</v>
      </c>
      <c r="AB153" s="46">
        <v>24</v>
      </c>
      <c r="AC153" s="46">
        <v>25</v>
      </c>
      <c r="AD153" s="46">
        <v>26</v>
      </c>
      <c r="AE153" s="46">
        <v>27</v>
      </c>
      <c r="AF153" s="46">
        <v>28</v>
      </c>
      <c r="AG153" s="46">
        <v>29</v>
      </c>
      <c r="AH153" s="46">
        <v>30</v>
      </c>
      <c r="AI153" s="46">
        <v>31</v>
      </c>
      <c r="AJ153" s="46">
        <v>32</v>
      </c>
      <c r="AK153" s="46">
        <v>33</v>
      </c>
      <c r="AL153" s="46">
        <v>34</v>
      </c>
      <c r="AM153" s="46">
        <v>35</v>
      </c>
      <c r="AN153" s="46">
        <v>36</v>
      </c>
      <c r="AO153" s="46">
        <v>37</v>
      </c>
      <c r="AP153" s="46">
        <v>38</v>
      </c>
      <c r="AQ153" s="145"/>
      <c r="AR153" s="148"/>
      <c r="AS153" s="151"/>
    </row>
    <row r="154" spans="1:45" ht="15" x14ac:dyDescent="0.25">
      <c r="A154" s="95" t="s">
        <v>58</v>
      </c>
      <c r="B154" s="47" t="s">
        <v>49</v>
      </c>
      <c r="C154" s="43">
        <v>10</v>
      </c>
      <c r="D154" s="53"/>
      <c r="E154" s="54"/>
      <c r="F154" s="54"/>
      <c r="G154"/>
      <c r="H154" s="54"/>
      <c r="I154" s="54"/>
      <c r="J154" s="54"/>
      <c r="K154" s="54"/>
      <c r="L154" s="54"/>
      <c r="M154" s="54"/>
      <c r="N154" s="54"/>
      <c r="O154" s="54"/>
      <c r="P154" s="59" t="s">
        <v>59</v>
      </c>
      <c r="Q154" s="54"/>
      <c r="R154"/>
      <c r="S154" s="54"/>
      <c r="T154" s="59" t="s">
        <v>59</v>
      </c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28"/>
      <c r="AN154" s="28"/>
      <c r="AO154" s="28"/>
      <c r="AP154" s="28"/>
      <c r="AQ154" s="28">
        <v>2</v>
      </c>
      <c r="AR154" s="51">
        <v>68</v>
      </c>
      <c r="AS154" s="60">
        <v>1.9599999999999999E-2</v>
      </c>
    </row>
    <row r="155" spans="1:45" x14ac:dyDescent="0.2">
      <c r="A155" s="90"/>
      <c r="B155" s="47" t="s">
        <v>65</v>
      </c>
      <c r="C155" s="43">
        <v>10</v>
      </c>
      <c r="D155" s="53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9" t="s">
        <v>59</v>
      </c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28"/>
      <c r="AN155" s="28"/>
      <c r="AO155" s="28"/>
      <c r="AP155" s="28"/>
      <c r="AQ155" s="28">
        <v>1</v>
      </c>
      <c r="AR155" s="51">
        <v>102</v>
      </c>
      <c r="AS155" s="60">
        <f>AQ155/AR155</f>
        <v>9.8039215686274508E-3</v>
      </c>
    </row>
    <row r="156" spans="1:45" ht="25.5" x14ac:dyDescent="0.25">
      <c r="A156" s="90"/>
      <c r="B156" s="61" t="s">
        <v>60</v>
      </c>
      <c r="C156" s="43">
        <v>10</v>
      </c>
      <c r="D156" s="64"/>
      <c r="E156" s="54"/>
      <c r="F156" s="54"/>
      <c r="G156" s="54"/>
      <c r="H156"/>
      <c r="I156" s="54"/>
      <c r="J156"/>
      <c r="K156" s="54"/>
      <c r="L156" s="59" t="s">
        <v>59</v>
      </c>
      <c r="M156" s="54"/>
      <c r="N156" s="54"/>
      <c r="O156"/>
      <c r="P156" s="54"/>
      <c r="Q156" s="54"/>
      <c r="R156" s="59" t="s">
        <v>59</v>
      </c>
      <c r="S156" s="54"/>
      <c r="T156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28"/>
      <c r="AN156" s="28"/>
      <c r="AO156" s="28"/>
      <c r="AP156" s="28"/>
      <c r="AQ156" s="28">
        <v>2</v>
      </c>
      <c r="AR156" s="51">
        <f>34*3</f>
        <v>102</v>
      </c>
      <c r="AS156" s="60">
        <v>4.9000000000000002E-2</v>
      </c>
    </row>
    <row r="157" spans="1:45" ht="16.149999999999999" customHeight="1" x14ac:dyDescent="0.25">
      <c r="A157" s="90"/>
      <c r="B157" s="47" t="s">
        <v>71</v>
      </c>
      <c r="C157" s="43">
        <v>10</v>
      </c>
      <c r="D157" s="53"/>
      <c r="E157" s="54"/>
      <c r="F157" s="54"/>
      <c r="G157" s="54"/>
      <c r="I157" s="51"/>
      <c r="J157" s="54"/>
      <c r="K157" s="54"/>
      <c r="L157" s="59" t="s">
        <v>59</v>
      </c>
      <c r="M157" s="54"/>
      <c r="N157" s="54"/>
      <c r="O157" s="54"/>
      <c r="P157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28"/>
      <c r="AN157" s="28"/>
      <c r="AO157" s="28"/>
      <c r="AP157" s="28"/>
      <c r="AQ157" s="28">
        <v>1</v>
      </c>
      <c r="AR157" s="51">
        <v>68</v>
      </c>
      <c r="AS157" s="60">
        <v>1.9599999999999999E-2</v>
      </c>
    </row>
    <row r="158" spans="1:45" ht="16.899999999999999" customHeight="1" x14ac:dyDescent="0.25">
      <c r="A158" s="90"/>
      <c r="B158" s="47" t="s">
        <v>72</v>
      </c>
      <c r="C158" s="43">
        <v>10</v>
      </c>
      <c r="D158" s="53"/>
      <c r="E158" s="54"/>
      <c r="F158" s="54"/>
      <c r="G158" s="54"/>
      <c r="H158" s="54"/>
      <c r="I158" s="54"/>
      <c r="J158" s="54"/>
      <c r="K158" s="54"/>
      <c r="L158"/>
      <c r="M158" s="54"/>
      <c r="N158" s="54"/>
      <c r="O158" s="59" t="s">
        <v>59</v>
      </c>
      <c r="P158" s="54"/>
      <c r="Q158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28"/>
      <c r="AJ158" s="28"/>
      <c r="AK158" s="54"/>
      <c r="AL158" s="54"/>
      <c r="AM158" s="28"/>
      <c r="AN158" s="28"/>
      <c r="AO158" s="28"/>
      <c r="AP158" s="28"/>
      <c r="AQ158" s="28">
        <v>1</v>
      </c>
      <c r="AR158" s="51">
        <v>68</v>
      </c>
      <c r="AS158" s="60">
        <v>1.9599999999999999E-2</v>
      </c>
    </row>
    <row r="159" spans="1:45" ht="25.5" x14ac:dyDescent="0.25">
      <c r="A159" s="90"/>
      <c r="B159" s="47" t="s">
        <v>73</v>
      </c>
      <c r="C159" s="43">
        <v>10</v>
      </c>
      <c r="D159" s="64"/>
      <c r="E159" s="54"/>
      <c r="F159" s="54"/>
      <c r="G159" s="54"/>
      <c r="H159" s="54"/>
      <c r="I159" s="54"/>
      <c r="J159" s="54"/>
      <c r="K159" s="54"/>
      <c r="L159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28"/>
      <c r="AJ159" s="28"/>
      <c r="AK159" s="54"/>
      <c r="AL159" s="54"/>
      <c r="AM159" s="28"/>
      <c r="AN159" s="28"/>
      <c r="AO159" s="28"/>
      <c r="AP159" s="28"/>
      <c r="AQ159" s="28">
        <v>0</v>
      </c>
      <c r="AR159" s="51">
        <f>34*1</f>
        <v>34</v>
      </c>
      <c r="AS159" s="60">
        <v>2.9399999999999999E-2</v>
      </c>
    </row>
    <row r="160" spans="1:45" x14ac:dyDescent="0.2">
      <c r="A160" s="90"/>
      <c r="B160" s="47" t="s">
        <v>74</v>
      </c>
      <c r="C160" s="43">
        <v>10</v>
      </c>
      <c r="D160" s="6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28"/>
      <c r="AJ160" s="28"/>
      <c r="AK160" s="54"/>
      <c r="AL160" s="54"/>
      <c r="AM160" s="28"/>
      <c r="AN160" s="28"/>
      <c r="AO160" s="28"/>
      <c r="AP160" s="28"/>
      <c r="AQ160" s="28">
        <f>SUM(E160:AP160)</f>
        <v>0</v>
      </c>
      <c r="AR160" s="51">
        <f>34*1</f>
        <v>34</v>
      </c>
      <c r="AS160" s="60">
        <f>AQ160/AR160</f>
        <v>0</v>
      </c>
    </row>
    <row r="161" spans="1:45" x14ac:dyDescent="0.2">
      <c r="A161" s="90"/>
      <c r="B161" s="47" t="s">
        <v>66</v>
      </c>
      <c r="C161" s="43">
        <v>10</v>
      </c>
      <c r="D161" s="6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28"/>
      <c r="AJ161" s="28"/>
      <c r="AK161" s="54"/>
      <c r="AL161" s="54"/>
      <c r="AM161" s="28"/>
      <c r="AN161" s="28"/>
      <c r="AO161" s="28"/>
      <c r="AP161" s="28"/>
      <c r="AQ161" s="28">
        <f>SUM(E161:AP161)</f>
        <v>0</v>
      </c>
      <c r="AR161" s="51">
        <v>136</v>
      </c>
      <c r="AS161" s="60">
        <f>AQ161/AR161</f>
        <v>0</v>
      </c>
    </row>
    <row r="162" spans="1:45" ht="15" customHeight="1" x14ac:dyDescent="0.2">
      <c r="A162" s="90"/>
      <c r="B162" s="47" t="s">
        <v>82</v>
      </c>
      <c r="C162" s="43">
        <v>10</v>
      </c>
      <c r="D162" s="6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28"/>
      <c r="AJ162" s="28"/>
      <c r="AK162" s="54"/>
      <c r="AL162" s="54"/>
      <c r="AM162" s="28"/>
      <c r="AN162" s="28"/>
      <c r="AO162" s="28"/>
      <c r="AP162" s="28"/>
      <c r="AQ162" s="28">
        <f>SUM(E162:AP162)</f>
        <v>0</v>
      </c>
      <c r="AR162" s="51">
        <v>136</v>
      </c>
      <c r="AS162" s="60">
        <f>AQ162/AR162</f>
        <v>0</v>
      </c>
    </row>
    <row r="163" spans="1:45" x14ac:dyDescent="0.2">
      <c r="A163" s="90"/>
      <c r="B163" s="47" t="s">
        <v>67</v>
      </c>
      <c r="C163" s="43">
        <v>10</v>
      </c>
      <c r="D163" s="6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28"/>
      <c r="AJ163" s="28"/>
      <c r="AK163" s="54"/>
      <c r="AL163" s="54"/>
      <c r="AM163" s="28"/>
      <c r="AN163" s="28"/>
      <c r="AO163" s="28"/>
      <c r="AP163" s="28"/>
      <c r="AQ163" s="28">
        <f>SUM(E163:AP163)</f>
        <v>0</v>
      </c>
      <c r="AR163" s="51">
        <v>34</v>
      </c>
      <c r="AS163" s="60">
        <f>AQ163/AR163</f>
        <v>0</v>
      </c>
    </row>
    <row r="164" spans="1:45" ht="15" x14ac:dyDescent="0.25">
      <c r="A164" s="90"/>
      <c r="B164" s="47" t="s">
        <v>75</v>
      </c>
      <c r="C164" s="43">
        <v>10</v>
      </c>
      <c r="D164" s="64"/>
      <c r="E164" s="54"/>
      <c r="F164" s="54"/>
      <c r="G164" s="54"/>
      <c r="H164" s="54"/>
      <c r="I164" s="54"/>
      <c r="J164" s="54"/>
      <c r="K164" s="54"/>
      <c r="L164" s="54"/>
      <c r="M164" s="54"/>
      <c r="N164"/>
      <c r="O164" s="59" t="s">
        <v>59</v>
      </c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28"/>
      <c r="AJ164" s="28"/>
      <c r="AK164" s="54"/>
      <c r="AL164" s="54"/>
      <c r="AM164" s="28"/>
      <c r="AN164" s="28"/>
      <c r="AO164" s="28"/>
      <c r="AP164" s="28"/>
      <c r="AQ164" s="28">
        <v>1</v>
      </c>
      <c r="AR164" s="51">
        <v>68</v>
      </c>
      <c r="AS164" s="60">
        <f>AQ164/AR164</f>
        <v>1.4705882352941176E-2</v>
      </c>
    </row>
    <row r="165" spans="1:45" ht="15" x14ac:dyDescent="0.25">
      <c r="A165" s="90"/>
      <c r="B165" s="43" t="s">
        <v>79</v>
      </c>
      <c r="C165" s="43">
        <v>10</v>
      </c>
      <c r="D165" s="64"/>
      <c r="E165" s="54"/>
      <c r="F165" s="54"/>
      <c r="G165" s="54"/>
      <c r="H165"/>
      <c r="I165" s="54"/>
      <c r="J165" s="54"/>
      <c r="K165" s="54"/>
      <c r="L165" s="54"/>
      <c r="M165" s="54"/>
      <c r="N165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28"/>
      <c r="AJ165" s="28"/>
      <c r="AK165" s="54"/>
      <c r="AL165" s="54"/>
      <c r="AM165" s="28"/>
      <c r="AN165" s="28"/>
      <c r="AO165" s="28"/>
      <c r="AP165" s="28"/>
      <c r="AQ165" s="28">
        <v>2</v>
      </c>
      <c r="AR165" s="51">
        <v>34</v>
      </c>
      <c r="AS165" s="60">
        <v>2.9399999999999999E-2</v>
      </c>
    </row>
    <row r="166" spans="1:45" x14ac:dyDescent="0.2">
      <c r="A166" s="90"/>
      <c r="B166" s="43" t="s">
        <v>68</v>
      </c>
      <c r="C166" s="43">
        <v>10</v>
      </c>
      <c r="D166" s="6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28"/>
      <c r="AJ166" s="28"/>
      <c r="AK166" s="54"/>
      <c r="AL166" s="54"/>
      <c r="AM166" s="28"/>
      <c r="AN166" s="28"/>
      <c r="AO166" s="28"/>
      <c r="AP166" s="28"/>
      <c r="AQ166" s="28">
        <f>SUM(E166:AP166)</f>
        <v>0</v>
      </c>
      <c r="AR166" s="51">
        <v>34</v>
      </c>
      <c r="AS166" s="60">
        <f>AQ166/AR166</f>
        <v>0</v>
      </c>
    </row>
    <row r="167" spans="1:45" ht="38.25" x14ac:dyDescent="0.2">
      <c r="A167" s="90"/>
      <c r="B167" s="43" t="s">
        <v>80</v>
      </c>
      <c r="C167" s="43">
        <v>10</v>
      </c>
      <c r="D167" s="6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28"/>
      <c r="AJ167" s="28"/>
      <c r="AK167" s="54"/>
      <c r="AL167" s="54"/>
      <c r="AM167" s="28"/>
      <c r="AN167" s="28"/>
      <c r="AO167" s="28"/>
      <c r="AP167" s="28"/>
      <c r="AQ167" s="28">
        <f>SUM(E167:AP167)</f>
        <v>0</v>
      </c>
      <c r="AR167" s="51">
        <f>34*1</f>
        <v>34</v>
      </c>
      <c r="AS167" s="60">
        <f>AQ167/AR167</f>
        <v>0</v>
      </c>
    </row>
    <row r="168" spans="1:45" ht="25.5" x14ac:dyDescent="0.2">
      <c r="A168" s="90"/>
      <c r="B168" s="43" t="s">
        <v>56</v>
      </c>
      <c r="C168" s="43">
        <v>10</v>
      </c>
      <c r="D168" s="53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1"/>
      <c r="U168" s="54"/>
      <c r="V168" s="54"/>
      <c r="W168" s="54"/>
      <c r="X168" s="54"/>
      <c r="Y168" s="54"/>
      <c r="Z168" s="54"/>
      <c r="AA168" s="54"/>
      <c r="AB168" s="54"/>
      <c r="AC168" s="54"/>
      <c r="AD168" s="51"/>
      <c r="AE168" s="54"/>
      <c r="AF168" s="54"/>
      <c r="AG168" s="54"/>
      <c r="AH168" s="54"/>
      <c r="AI168" s="28"/>
      <c r="AJ168" s="28"/>
      <c r="AK168" s="54"/>
      <c r="AL168" s="54"/>
      <c r="AM168" s="28"/>
      <c r="AN168" s="28"/>
      <c r="AO168" s="28"/>
      <c r="AP168" s="28"/>
      <c r="AQ168" s="28">
        <f>SUM(E168:AP168)</f>
        <v>0</v>
      </c>
      <c r="AR168" s="51">
        <f>34*2</f>
        <v>68</v>
      </c>
      <c r="AS168" s="60">
        <f>AQ168/AR168</f>
        <v>0</v>
      </c>
    </row>
    <row r="169" spans="1:45" ht="23.85" customHeight="1" x14ac:dyDescent="0.2">
      <c r="A169" s="96"/>
      <c r="B169" s="43" t="s">
        <v>84</v>
      </c>
      <c r="C169" s="43">
        <v>10</v>
      </c>
      <c r="D169" s="53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1"/>
      <c r="U169" s="54"/>
      <c r="V169" s="54"/>
      <c r="W169" s="54"/>
      <c r="X169" s="54"/>
      <c r="Y169" s="54"/>
      <c r="Z169" s="54"/>
      <c r="AA169" s="54"/>
      <c r="AB169" s="54"/>
      <c r="AC169" s="54"/>
      <c r="AD169" s="51"/>
      <c r="AE169" s="54"/>
      <c r="AF169" s="54"/>
      <c r="AG169" s="54"/>
      <c r="AH169" s="54"/>
      <c r="AI169" s="28"/>
      <c r="AJ169" s="28"/>
      <c r="AK169" s="54"/>
      <c r="AL169" s="54"/>
      <c r="AM169" s="28"/>
      <c r="AN169" s="28"/>
      <c r="AO169" s="28"/>
      <c r="AP169" s="28"/>
      <c r="AQ169" s="28">
        <v>0</v>
      </c>
      <c r="AR169" s="51">
        <v>34</v>
      </c>
      <c r="AS169" s="60">
        <f>AQ169/AR169</f>
        <v>0</v>
      </c>
    </row>
    <row r="170" spans="1:45" ht="23.1" customHeight="1" x14ac:dyDescent="0.2">
      <c r="A170" s="56"/>
      <c r="B170" s="63"/>
      <c r="C170" s="63"/>
      <c r="D170" s="63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6"/>
      <c r="AN170" s="56"/>
      <c r="AO170" s="56"/>
      <c r="AP170" s="56"/>
      <c r="AQ170" s="56"/>
      <c r="AR170" s="56"/>
      <c r="AS170" s="56"/>
    </row>
  </sheetData>
  <mergeCells count="188">
    <mergeCell ref="B4:C4"/>
    <mergeCell ref="C7:D7"/>
    <mergeCell ref="A7:B7"/>
    <mergeCell ref="A9:D9"/>
    <mergeCell ref="C10:C11"/>
    <mergeCell ref="A10:B11"/>
    <mergeCell ref="A12:A19"/>
    <mergeCell ref="A20:D20"/>
    <mergeCell ref="A21:D21"/>
    <mergeCell ref="C22:C23"/>
    <mergeCell ref="A22:B23"/>
    <mergeCell ref="A24:A32"/>
    <mergeCell ref="A34:D34"/>
    <mergeCell ref="A154:A169"/>
    <mergeCell ref="A152:C153"/>
    <mergeCell ref="A151:D151"/>
    <mergeCell ref="A134:A149"/>
    <mergeCell ref="E152:H152"/>
    <mergeCell ref="A132:C133"/>
    <mergeCell ref="A131:D131"/>
    <mergeCell ref="E132:H132"/>
    <mergeCell ref="A114:A129"/>
    <mergeCell ref="A112:C113"/>
    <mergeCell ref="A111:D111"/>
    <mergeCell ref="A95:A109"/>
    <mergeCell ref="E112:H112"/>
    <mergeCell ref="A80:A90"/>
    <mergeCell ref="A92:D92"/>
    <mergeCell ref="E93:H93"/>
    <mergeCell ref="E47:AP47"/>
    <mergeCell ref="A48:B49"/>
    <mergeCell ref="C48:C49"/>
    <mergeCell ref="Q48:T48"/>
    <mergeCell ref="AE62:AI62"/>
    <mergeCell ref="U62:W62"/>
    <mergeCell ref="U48:W48"/>
    <mergeCell ref="E48:H48"/>
    <mergeCell ref="AM48:AP48"/>
    <mergeCell ref="AJ48:AL48"/>
    <mergeCell ref="AE48:AI48"/>
    <mergeCell ref="AB48:AD48"/>
    <mergeCell ref="X48:AA48"/>
    <mergeCell ref="M48:P48"/>
    <mergeCell ref="I48:L48"/>
    <mergeCell ref="AS151:AS153"/>
    <mergeCell ref="AS131:AS133"/>
    <mergeCell ref="AS111:AS113"/>
    <mergeCell ref="AS92:AS94"/>
    <mergeCell ref="AS77:AS79"/>
    <mergeCell ref="AS47:AS49"/>
    <mergeCell ref="AS34:AS36"/>
    <mergeCell ref="AS61:AS63"/>
    <mergeCell ref="AS9:AS11"/>
    <mergeCell ref="AS21:AS23"/>
    <mergeCell ref="AR9:AR11"/>
    <mergeCell ref="AQ9:AQ11"/>
    <mergeCell ref="AQ21:AQ23"/>
    <mergeCell ref="AQ34:AQ36"/>
    <mergeCell ref="AQ47:AQ49"/>
    <mergeCell ref="AQ61:AQ63"/>
    <mergeCell ref="AQ77:AQ79"/>
    <mergeCell ref="AQ92:AQ94"/>
    <mergeCell ref="AQ151:AQ153"/>
    <mergeCell ref="AQ111:AQ113"/>
    <mergeCell ref="AQ131:AQ133"/>
    <mergeCell ref="AR151:AR153"/>
    <mergeCell ref="AR131:AR133"/>
    <mergeCell ref="AR111:AR113"/>
    <mergeCell ref="AR92:AR94"/>
    <mergeCell ref="AR77:AR79"/>
    <mergeCell ref="AR61:AR63"/>
    <mergeCell ref="AR47:AR49"/>
    <mergeCell ref="AR34:AR36"/>
    <mergeCell ref="AR21:AR23"/>
    <mergeCell ref="AM152:AP152"/>
    <mergeCell ref="AJ152:AL152"/>
    <mergeCell ref="AE152:AI152"/>
    <mergeCell ref="AM132:AP132"/>
    <mergeCell ref="AJ132:AL132"/>
    <mergeCell ref="AE132:AI132"/>
    <mergeCell ref="X152:AA152"/>
    <mergeCell ref="AM112:AP112"/>
    <mergeCell ref="AE112:AI112"/>
    <mergeCell ref="AJ112:AL112"/>
    <mergeCell ref="AB112:AD112"/>
    <mergeCell ref="Q152:T152"/>
    <mergeCell ref="AB152:AD152"/>
    <mergeCell ref="U152:W152"/>
    <mergeCell ref="I152:L152"/>
    <mergeCell ref="M152:P152"/>
    <mergeCell ref="E151:AP151"/>
    <mergeCell ref="U78:W78"/>
    <mergeCell ref="X78:AA78"/>
    <mergeCell ref="AB78:AD78"/>
    <mergeCell ref="AM78:AP78"/>
    <mergeCell ref="AE78:AI78"/>
    <mergeCell ref="AJ78:AL78"/>
    <mergeCell ref="AM93:AP93"/>
    <mergeCell ref="E131:AP131"/>
    <mergeCell ref="Q132:T132"/>
    <mergeCell ref="X132:AA132"/>
    <mergeCell ref="AB132:AD132"/>
    <mergeCell ref="M132:P132"/>
    <mergeCell ref="U132:W132"/>
    <mergeCell ref="I132:L132"/>
    <mergeCell ref="M112:P112"/>
    <mergeCell ref="X112:AA112"/>
    <mergeCell ref="U112:W112"/>
    <mergeCell ref="Q112:T112"/>
    <mergeCell ref="AN3:AO5"/>
    <mergeCell ref="AP4:AQ4"/>
    <mergeCell ref="AC3:AM5"/>
    <mergeCell ref="AP5:AQ5"/>
    <mergeCell ref="X3:AB3"/>
    <mergeCell ref="G3:W3"/>
    <mergeCell ref="X4:AB5"/>
    <mergeCell ref="G5:W7"/>
    <mergeCell ref="X6:AB6"/>
    <mergeCell ref="E21:AP21"/>
    <mergeCell ref="M22:P22"/>
    <mergeCell ref="X22:AA22"/>
    <mergeCell ref="AB22:AD22"/>
    <mergeCell ref="AE22:AI22"/>
    <mergeCell ref="U22:W22"/>
    <mergeCell ref="AJ22:AL22"/>
    <mergeCell ref="Q22:T22"/>
    <mergeCell ref="AM22:AP22"/>
    <mergeCell ref="I22:L22"/>
    <mergeCell ref="E22:H22"/>
    <mergeCell ref="E10:H10"/>
    <mergeCell ref="I10:L10"/>
    <mergeCell ref="M10:P10"/>
    <mergeCell ref="E9:AP9"/>
    <mergeCell ref="Q10:T10"/>
    <mergeCell ref="AB10:AD10"/>
    <mergeCell ref="X10:AA10"/>
    <mergeCell ref="U10:W10"/>
    <mergeCell ref="AE10:AI10"/>
    <mergeCell ref="AJ10:AL10"/>
    <mergeCell ref="AM10:AP10"/>
    <mergeCell ref="AB35:AD35"/>
    <mergeCell ref="I112:L112"/>
    <mergeCell ref="E111:AP111"/>
    <mergeCell ref="A76:D76"/>
    <mergeCell ref="A62:C63"/>
    <mergeCell ref="A61:D61"/>
    <mergeCell ref="A64:A75"/>
    <mergeCell ref="Q78:T78"/>
    <mergeCell ref="M78:P78"/>
    <mergeCell ref="E77:AP77"/>
    <mergeCell ref="E78:H78"/>
    <mergeCell ref="I78:L78"/>
    <mergeCell ref="A77:D77"/>
    <mergeCell ref="A78:C79"/>
    <mergeCell ref="E62:H62"/>
    <mergeCell ref="I62:L62"/>
    <mergeCell ref="E61:AP61"/>
    <mergeCell ref="A50:A59"/>
    <mergeCell ref="M62:P62"/>
    <mergeCell ref="Q62:T62"/>
    <mergeCell ref="X62:AA62"/>
    <mergeCell ref="AB62:AD62"/>
    <mergeCell ref="AJ62:AL62"/>
    <mergeCell ref="AM62:AP62"/>
    <mergeCell ref="E34:AP34"/>
    <mergeCell ref="U35:W35"/>
    <mergeCell ref="Q35:T35"/>
    <mergeCell ref="M35:P35"/>
    <mergeCell ref="I35:L35"/>
    <mergeCell ref="E35:H35"/>
    <mergeCell ref="E92:AP92"/>
    <mergeCell ref="A93:C94"/>
    <mergeCell ref="U93:W93"/>
    <mergeCell ref="Q93:T93"/>
    <mergeCell ref="M93:P93"/>
    <mergeCell ref="AJ93:AL93"/>
    <mergeCell ref="AB93:AD93"/>
    <mergeCell ref="AE93:AI93"/>
    <mergeCell ref="I93:L93"/>
    <mergeCell ref="X93:AA93"/>
    <mergeCell ref="A47:D47"/>
    <mergeCell ref="C35:C36"/>
    <mergeCell ref="A37:A45"/>
    <mergeCell ref="A35:B36"/>
    <mergeCell ref="AM35:AP35"/>
    <mergeCell ref="AE35:AI35"/>
    <mergeCell ref="AJ35:AL35"/>
    <mergeCell ref="X35:AA35"/>
  </mergeCells>
  <pageMargins left="0.70000004768371604" right="0.70000004768371604" top="0.75" bottom="0.75" header="0.30000001192092901" footer="0.300000011920929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Бецких</cp:lastModifiedBy>
  <dcterms:modified xsi:type="dcterms:W3CDTF">2026-09-13T09:23:26Z</dcterms:modified>
</cp:coreProperties>
</file>